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94" i="1"/>
  <c r="L489"/>
  <c r="L452"/>
  <c r="L447"/>
  <c r="L410"/>
  <c r="L405"/>
  <c r="L363"/>
  <c r="L326"/>
  <c r="L321"/>
  <c r="L200"/>
  <c r="L195"/>
  <c r="L158"/>
  <c r="L153"/>
  <c r="L116"/>
  <c r="L111"/>
  <c r="L74"/>
  <c r="L69"/>
  <c r="L32"/>
  <c r="L2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89" l="1"/>
  <c r="G509"/>
  <c r="F509"/>
  <c r="J509"/>
  <c r="H509"/>
  <c r="H467"/>
  <c r="F467"/>
  <c r="I467"/>
  <c r="G467"/>
  <c r="I425"/>
  <c r="G425"/>
  <c r="F425"/>
  <c r="J425"/>
  <c r="H425"/>
  <c r="F383"/>
  <c r="H383"/>
  <c r="I383"/>
  <c r="G383"/>
  <c r="G341"/>
  <c r="J341"/>
  <c r="H341"/>
  <c r="F341"/>
  <c r="J215"/>
  <c r="H215"/>
  <c r="I215"/>
  <c r="G215"/>
  <c r="G173"/>
  <c r="J173"/>
  <c r="H173"/>
  <c r="F173"/>
  <c r="F131"/>
  <c r="H131"/>
  <c r="I131"/>
  <c r="G131"/>
  <c r="G89"/>
  <c r="J89"/>
  <c r="H89"/>
  <c r="F89"/>
  <c r="F47"/>
  <c r="J47"/>
  <c r="H47"/>
  <c r="I47"/>
  <c r="G47"/>
  <c r="J594" l="1"/>
  <c r="H594"/>
  <c r="I594"/>
  <c r="G594"/>
  <c r="F594"/>
  <c r="L299"/>
  <c r="L269"/>
  <c r="L425"/>
  <c r="L395"/>
  <c r="L521"/>
  <c r="L551"/>
  <c r="L242"/>
  <c r="L237"/>
  <c r="L101"/>
  <c r="L131"/>
  <c r="L383"/>
  <c r="L353"/>
  <c r="L563"/>
  <c r="L593"/>
  <c r="L479"/>
  <c r="L509"/>
  <c r="L257"/>
  <c r="L227"/>
  <c r="L143"/>
  <c r="L173"/>
  <c r="L89"/>
  <c r="L59"/>
  <c r="L214"/>
  <c r="L501"/>
  <c r="L291"/>
  <c r="L46"/>
  <c r="L466"/>
  <c r="L215"/>
  <c r="L185"/>
  <c r="L311"/>
  <c r="L341"/>
  <c r="L536"/>
  <c r="L531"/>
  <c r="L437"/>
  <c r="L467"/>
  <c r="L578"/>
  <c r="L573"/>
  <c r="L284"/>
  <c r="L279"/>
  <c r="L81"/>
  <c r="L585"/>
  <c r="L382"/>
  <c r="L298"/>
  <c r="L333"/>
  <c r="L165"/>
  <c r="L123"/>
  <c r="L39"/>
  <c r="L172"/>
  <c r="L368"/>
  <c r="L207"/>
  <c r="L375"/>
  <c r="L249"/>
  <c r="L17"/>
  <c r="L47"/>
  <c r="L594"/>
  <c r="L88"/>
  <c r="L130"/>
  <c r="L543"/>
  <c r="L508"/>
  <c r="L459"/>
  <c r="L424"/>
  <c r="L256"/>
  <c r="L592"/>
  <c r="L417"/>
  <c r="L340"/>
  <c r="L550"/>
</calcChain>
</file>

<file path=xl/sharedStrings.xml><?xml version="1.0" encoding="utf-8"?>
<sst xmlns="http://schemas.openxmlformats.org/spreadsheetml/2006/main" count="608" uniqueCount="89">
  <si>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</si>
  <si>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</si>
  <si>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</si>
  <si>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</si>
  <si>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</si>
  <si>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</si>
  <si>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</si>
  <si>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</si>
  <si>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</si>
  <si>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</si>
  <si>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</si>
  <si>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</si>
  <si>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</si>
  <si>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</si>
  <si>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</si>
  <si>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</si>
  <si>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</si>
  <si>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</si>
  <si>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</si>
  <si>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</si>
  <si>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</si>
  <si>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</si>
  <si>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</si>
  <si>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</si>
  <si>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</si>
  <si>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</si>
  <si>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</si>
  <si>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</si>
  <si>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</si>
  <si>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</si>
  <si>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</si>
  <si>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</si>
  <si>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</si>
  <si>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</si>
  <si>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</si>
  <si>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</si>
  <si>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</si>
  <si>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</si>
  <si>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</si>
  <si>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</si>
  <si>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</si>
  <si>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</si>
  <si>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</si>
  <si>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</si>
  <si>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</si>
  <si>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помидоры свежие </t>
  </si>
  <si>
    <t xml:space="preserve">фарш с овощами </t>
  </si>
  <si>
    <t>каша гречневая расыпчатая</t>
  </si>
  <si>
    <t>компот из сухофруктов</t>
  </si>
  <si>
    <t>хлеб пшеничный</t>
  </si>
  <si>
    <t>хлеб ржаной</t>
  </si>
  <si>
    <t>сладкое</t>
  </si>
  <si>
    <t>печенье</t>
  </si>
  <si>
    <t>яблоко</t>
  </si>
  <si>
    <t>МОУ "Морозово-Борковская СШ"</t>
  </si>
  <si>
    <t>Руководитель учереждения</t>
  </si>
  <si>
    <t>Кузнецова</t>
  </si>
  <si>
    <t>суп "щи"</t>
  </si>
  <si>
    <t>какао</t>
  </si>
  <si>
    <t>конфеты</t>
  </si>
  <si>
    <t>апельсины</t>
  </si>
  <si>
    <t>котлета рыбная</t>
  </si>
  <si>
    <t>рис отварной</t>
  </si>
  <si>
    <t xml:space="preserve">кисель </t>
  </si>
  <si>
    <t xml:space="preserve">сладкое </t>
  </si>
  <si>
    <t>пряники</t>
  </si>
  <si>
    <t>гороховый суп</t>
  </si>
  <si>
    <t>сок фруктовый</t>
  </si>
  <si>
    <t>апельсин</t>
  </si>
  <si>
    <t>салат овощной</t>
  </si>
  <si>
    <t xml:space="preserve">котлета мясная </t>
  </si>
  <si>
    <t xml:space="preserve">макароны отварные </t>
  </si>
  <si>
    <t>чай с сахаром</t>
  </si>
  <si>
    <t xml:space="preserve">рыбный суп </t>
  </si>
  <si>
    <t xml:space="preserve">бананы </t>
  </si>
  <si>
    <t>помидоры свежие</t>
  </si>
  <si>
    <t>сосиска отварная</t>
  </si>
  <si>
    <t>536/1</t>
  </si>
  <si>
    <t>картофельное пюре</t>
  </si>
  <si>
    <t xml:space="preserve">борщ </t>
  </si>
  <si>
    <t>груши</t>
  </si>
  <si>
    <t>перловка отварная</t>
  </si>
  <si>
    <t>бутерброд с сыром</t>
  </si>
  <si>
    <t>вермишеливый суп</t>
  </si>
  <si>
    <t xml:space="preserve">чай с сахаром </t>
  </si>
  <si>
    <t>печенье в пачках</t>
  </si>
  <si>
    <t>банан</t>
  </si>
  <si>
    <t xml:space="preserve">яблоко </t>
  </si>
  <si>
    <t>йогурт "Фруттис"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</si>
</sst>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7" activePane="bottomRight" state="frozen"/>
      <selection pane="topRight" activeCell="E1" sqref="E1"/>
      <selection pane="bottomLeft" activeCell="A6" sqref="A6"/>
      <selection pane="bottomRight" activeCell="M476" sqref="M4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54</v>
      </c>
      <c r="D1" s="65"/>
      <c r="E1" s="65"/>
      <c r="F1" s="13" t="s">
        <v>16</v>
      </c>
      <c r="G1" s="2" t="s">
        <v>17</v>
      </c>
      <c r="H1" s="66" t="s">
        <v>55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56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16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64</v>
      </c>
      <c r="E15" s="50" t="s">
        <v>85</v>
      </c>
      <c r="F15" s="51">
        <v>70</v>
      </c>
      <c r="G15" s="51">
        <v>1</v>
      </c>
      <c r="H15" s="51">
        <v>2</v>
      </c>
      <c r="I15" s="51">
        <v>37</v>
      </c>
      <c r="J15" s="51">
        <v>127</v>
      </c>
      <c r="K15" s="52">
        <v>604</v>
      </c>
      <c r="L15" s="51">
        <v>45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70</v>
      </c>
      <c r="G17" s="21">
        <f t="shared" ref="G17:J17" si="2">SUM(G14:G16)</f>
        <v>1</v>
      </c>
      <c r="H17" s="21">
        <f t="shared" si="2"/>
        <v>2</v>
      </c>
      <c r="I17" s="21">
        <f t="shared" si="2"/>
        <v>37</v>
      </c>
      <c r="J17" s="21">
        <f t="shared" si="2"/>
        <v>127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100</v>
      </c>
      <c r="G18" s="51">
        <v>1</v>
      </c>
      <c r="H18" s="51">
        <v>0</v>
      </c>
      <c r="I18" s="51">
        <v>4</v>
      </c>
      <c r="J18" s="51">
        <v>24</v>
      </c>
      <c r="K18" s="52">
        <v>71</v>
      </c>
      <c r="L18" s="51">
        <v>11.5</v>
      </c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 t="s">
        <v>46</v>
      </c>
      <c r="F20" s="51">
        <v>100</v>
      </c>
      <c r="G20" s="51">
        <v>10</v>
      </c>
      <c r="H20" s="51">
        <v>8</v>
      </c>
      <c r="I20" s="51">
        <v>2</v>
      </c>
      <c r="J20" s="51">
        <v>127</v>
      </c>
      <c r="K20" s="52">
        <v>497</v>
      </c>
      <c r="L20" s="51">
        <v>18.079999999999998</v>
      </c>
    </row>
    <row r="21" spans="1:12" ht="15">
      <c r="A21" s="25"/>
      <c r="B21" s="16"/>
      <c r="C21" s="11"/>
      <c r="D21" s="7" t="s">
        <v>30</v>
      </c>
      <c r="E21" s="50" t="s">
        <v>47</v>
      </c>
      <c r="F21" s="51">
        <v>200</v>
      </c>
      <c r="G21" s="51">
        <v>2</v>
      </c>
      <c r="H21" s="51">
        <v>12</v>
      </c>
      <c r="I21" s="51">
        <v>68</v>
      </c>
      <c r="J21" s="51">
        <v>340</v>
      </c>
      <c r="K21" s="52">
        <v>85</v>
      </c>
      <c r="L21" s="51">
        <v>15.8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25</v>
      </c>
      <c r="J22" s="51">
        <v>355</v>
      </c>
      <c r="K22" s="52">
        <v>639</v>
      </c>
      <c r="L22" s="51">
        <v>3.55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40</v>
      </c>
      <c r="G23" s="51">
        <v>7</v>
      </c>
      <c r="H23" s="51">
        <v>3</v>
      </c>
      <c r="I23" s="51">
        <v>50</v>
      </c>
      <c r="J23" s="51">
        <v>129</v>
      </c>
      <c r="K23" s="52"/>
      <c r="L23" s="51">
        <v>3.8</v>
      </c>
    </row>
    <row r="24" spans="1:12" ht="15">
      <c r="A24" s="25"/>
      <c r="B24" s="16"/>
      <c r="C24" s="11"/>
      <c r="D24" s="7" t="s">
        <v>33</v>
      </c>
      <c r="E24" s="50" t="s">
        <v>50</v>
      </c>
      <c r="F24" s="51">
        <v>30</v>
      </c>
      <c r="G24" s="51">
        <v>6</v>
      </c>
      <c r="H24" s="51">
        <v>1</v>
      </c>
      <c r="I24" s="51">
        <v>44</v>
      </c>
      <c r="J24" s="51">
        <v>283</v>
      </c>
      <c r="K24" s="52"/>
      <c r="L24" s="51">
        <v>1.67</v>
      </c>
    </row>
    <row r="25" spans="1:12" ht="15">
      <c r="A25" s="25"/>
      <c r="B25" s="16"/>
      <c r="C25" s="11"/>
      <c r="D25" s="58" t="s">
        <v>51</v>
      </c>
      <c r="E25" s="50" t="s">
        <v>52</v>
      </c>
      <c r="F25" s="51">
        <v>50</v>
      </c>
      <c r="G25" s="51">
        <v>3</v>
      </c>
      <c r="H25" s="51">
        <v>9</v>
      </c>
      <c r="I25" s="51">
        <v>34</v>
      </c>
      <c r="J25" s="51">
        <v>233</v>
      </c>
      <c r="K25" s="52">
        <v>604</v>
      </c>
      <c r="L25" s="51">
        <v>8.25</v>
      </c>
    </row>
    <row r="26" spans="1:12" ht="15">
      <c r="A26" s="25"/>
      <c r="B26" s="16"/>
      <c r="C26" s="11"/>
      <c r="D26" s="58" t="s">
        <v>24</v>
      </c>
      <c r="E26" s="50" t="s">
        <v>53</v>
      </c>
      <c r="F26" s="51">
        <v>100</v>
      </c>
      <c r="G26" s="51">
        <v>1</v>
      </c>
      <c r="H26" s="51">
        <v>1</v>
      </c>
      <c r="I26" s="51">
        <v>13</v>
      </c>
      <c r="J26" s="51">
        <v>60</v>
      </c>
      <c r="K26" s="52">
        <v>368</v>
      </c>
      <c r="L26" s="51">
        <v>10.7</v>
      </c>
    </row>
    <row r="27" spans="1:12" ht="15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J27" si="3">SUM(G18:G26)</f>
        <v>30</v>
      </c>
      <c r="H27" s="21">
        <f t="shared" si="3"/>
        <v>34</v>
      </c>
      <c r="I27" s="21">
        <f t="shared" si="3"/>
        <v>240</v>
      </c>
      <c r="J27" s="21">
        <f t="shared" si="3"/>
        <v>1551</v>
      </c>
      <c r="K27" s="27"/>
      <c r="L27" s="21">
        <f>SUM(L18:L26)</f>
        <v>73.349999999999994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890</v>
      </c>
      <c r="G47" s="34">
        <f t="shared" ref="G47:J47" si="7">G13+G17+G27+G32+G39+G46</f>
        <v>31</v>
      </c>
      <c r="H47" s="34">
        <f t="shared" si="7"/>
        <v>36</v>
      </c>
      <c r="I47" s="34">
        <f t="shared" si="7"/>
        <v>277</v>
      </c>
      <c r="J47" s="34">
        <f t="shared" si="7"/>
        <v>1678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53</v>
      </c>
      <c r="F56" s="51">
        <v>100</v>
      </c>
      <c r="G56" s="51">
        <v>1</v>
      </c>
      <c r="H56" s="51">
        <v>1</v>
      </c>
      <c r="I56" s="51">
        <v>13</v>
      </c>
      <c r="J56" s="51">
        <v>60</v>
      </c>
      <c r="K56" s="52">
        <v>338</v>
      </c>
      <c r="L56" s="51">
        <v>10.7</v>
      </c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100</v>
      </c>
      <c r="G59" s="21">
        <f t="shared" ref="G59" si="13">SUM(G56:G58)</f>
        <v>1</v>
      </c>
      <c r="H59" s="21">
        <f t="shared" ref="H59" si="14">SUM(H56:H58)</f>
        <v>1</v>
      </c>
      <c r="I59" s="21">
        <f t="shared" ref="I59" si="15">SUM(I56:I58)</f>
        <v>13</v>
      </c>
      <c r="J59" s="21">
        <f t="shared" ref="J59" si="16">SUM(J56:J58)</f>
        <v>60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7</v>
      </c>
      <c r="H61" s="51">
        <v>9</v>
      </c>
      <c r="I61" s="51">
        <v>7</v>
      </c>
      <c r="J61" s="51">
        <v>145</v>
      </c>
      <c r="K61" s="52">
        <v>187</v>
      </c>
      <c r="L61" s="51">
        <v>11.2</v>
      </c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 t="s">
        <v>58</v>
      </c>
      <c r="F64" s="51">
        <v>200</v>
      </c>
      <c r="G64" s="51">
        <v>4</v>
      </c>
      <c r="H64" s="51">
        <v>3</v>
      </c>
      <c r="I64" s="51">
        <v>24</v>
      </c>
      <c r="J64" s="51">
        <v>132</v>
      </c>
      <c r="K64" s="52">
        <v>249</v>
      </c>
      <c r="L64" s="51">
        <v>18.32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40</v>
      </c>
      <c r="G65" s="51">
        <v>7</v>
      </c>
      <c r="H65" s="51">
        <v>3</v>
      </c>
      <c r="I65" s="51">
        <v>50</v>
      </c>
      <c r="J65" s="51">
        <v>129</v>
      </c>
      <c r="K65" s="52"/>
      <c r="L65" s="51">
        <v>3.8</v>
      </c>
    </row>
    <row r="66" spans="1:12" ht="15">
      <c r="A66" s="15"/>
      <c r="B66" s="16"/>
      <c r="C66" s="11"/>
      <c r="D66" s="7" t="s">
        <v>33</v>
      </c>
      <c r="E66" s="50" t="s">
        <v>50</v>
      </c>
      <c r="F66" s="51">
        <v>30</v>
      </c>
      <c r="G66" s="51">
        <v>6</v>
      </c>
      <c r="H66" s="51">
        <v>1</v>
      </c>
      <c r="I66" s="51">
        <v>44</v>
      </c>
      <c r="J66" s="51">
        <v>283</v>
      </c>
      <c r="K66" s="52"/>
      <c r="L66" s="51">
        <v>1.67</v>
      </c>
    </row>
    <row r="67" spans="1:12" ht="15">
      <c r="A67" s="15"/>
      <c r="B67" s="16"/>
      <c r="C67" s="11"/>
      <c r="D67" s="58" t="s">
        <v>51</v>
      </c>
      <c r="E67" s="50" t="s">
        <v>59</v>
      </c>
      <c r="F67" s="51">
        <v>70</v>
      </c>
      <c r="G67" s="51">
        <v>5</v>
      </c>
      <c r="H67" s="51">
        <v>32</v>
      </c>
      <c r="I67" s="51">
        <v>57</v>
      </c>
      <c r="J67" s="51">
        <v>267</v>
      </c>
      <c r="K67" s="52">
        <v>601</v>
      </c>
      <c r="L67" s="51">
        <v>13.5</v>
      </c>
    </row>
    <row r="68" spans="1:12" ht="15">
      <c r="A68" s="15"/>
      <c r="B68" s="16"/>
      <c r="C68" s="11"/>
      <c r="D68" s="58" t="s">
        <v>24</v>
      </c>
      <c r="E68" s="50" t="s">
        <v>60</v>
      </c>
      <c r="F68" s="51">
        <v>100</v>
      </c>
      <c r="G68" s="51">
        <v>2</v>
      </c>
      <c r="H68" s="51">
        <v>0</v>
      </c>
      <c r="I68" s="51">
        <v>9</v>
      </c>
      <c r="J68" s="51">
        <v>43</v>
      </c>
      <c r="K68" s="52">
        <v>365</v>
      </c>
      <c r="L68" s="51">
        <v>14</v>
      </c>
    </row>
    <row r="69" spans="1:12" ht="15">
      <c r="A69" s="17"/>
      <c r="B69" s="18"/>
      <c r="C69" s="8"/>
      <c r="D69" s="19" t="s">
        <v>39</v>
      </c>
      <c r="E69" s="9"/>
      <c r="F69" s="21">
        <f>SUM(F60:F68)</f>
        <v>690</v>
      </c>
      <c r="G69" s="21">
        <f t="shared" ref="G69" si="18">SUM(G60:G68)</f>
        <v>31</v>
      </c>
      <c r="H69" s="21">
        <f t="shared" ref="H69" si="19">SUM(H60:H68)</f>
        <v>48</v>
      </c>
      <c r="I69" s="21">
        <f t="shared" ref="I69" si="20">SUM(I60:I68)</f>
        <v>191</v>
      </c>
      <c r="J69" s="21">
        <f t="shared" ref="J69" si="21">SUM(J60:J68)</f>
        <v>999</v>
      </c>
      <c r="K69" s="27"/>
      <c r="L69" s="21">
        <f>SUM(L60:L68)</f>
        <v>62.49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790</v>
      </c>
      <c r="G89" s="34">
        <f t="shared" ref="G89" si="36">G55+G59+G69+G74+G81+G88</f>
        <v>32</v>
      </c>
      <c r="H89" s="34">
        <f t="shared" ref="H89" si="37">H55+H59+H69+H74+H81+H88</f>
        <v>49</v>
      </c>
      <c r="I89" s="34">
        <f t="shared" ref="I89" si="38">I55+I59+I69+I74+I81+I88</f>
        <v>204</v>
      </c>
      <c r="J89" s="34">
        <f t="shared" ref="J89" si="39">J55+J59+J69+J74+J81+J88</f>
        <v>1059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86</v>
      </c>
      <c r="F98" s="51">
        <v>100</v>
      </c>
      <c r="G98" s="51">
        <v>3</v>
      </c>
      <c r="H98" s="51">
        <v>3</v>
      </c>
      <c r="I98" s="51">
        <v>22</v>
      </c>
      <c r="J98" s="51">
        <v>97</v>
      </c>
      <c r="K98" s="52">
        <v>847</v>
      </c>
      <c r="L98" s="51">
        <v>15.5</v>
      </c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100</v>
      </c>
      <c r="G101" s="21">
        <f t="shared" ref="G101" si="45">SUM(G98:G100)</f>
        <v>3</v>
      </c>
      <c r="H101" s="21">
        <f t="shared" ref="H101" si="46">SUM(H98:H100)</f>
        <v>3</v>
      </c>
      <c r="I101" s="21">
        <f t="shared" ref="I101" si="47">SUM(I98:I100)</f>
        <v>22</v>
      </c>
      <c r="J101" s="21">
        <f t="shared" ref="J101" si="48">SUM(J98:J100)</f>
        <v>97</v>
      </c>
      <c r="K101" s="27"/>
      <c r="L101" s="21">
        <f t="shared" ref="L101" ca="1" si="4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 t="s">
        <v>61</v>
      </c>
      <c r="F104" s="51">
        <v>100</v>
      </c>
      <c r="G104" s="51">
        <v>12</v>
      </c>
      <c r="H104" s="51">
        <v>5</v>
      </c>
      <c r="I104" s="51">
        <v>15</v>
      </c>
      <c r="J104" s="51">
        <v>164</v>
      </c>
      <c r="K104" s="52">
        <v>255</v>
      </c>
      <c r="L104" s="51">
        <v>33</v>
      </c>
    </row>
    <row r="105" spans="1:12" ht="15">
      <c r="A105" s="25"/>
      <c r="B105" s="16"/>
      <c r="C105" s="11"/>
      <c r="D105" s="7" t="s">
        <v>30</v>
      </c>
      <c r="E105" s="50" t="s">
        <v>62</v>
      </c>
      <c r="F105" s="51">
        <v>200</v>
      </c>
      <c r="G105" s="51">
        <v>1</v>
      </c>
      <c r="H105" s="51">
        <v>7</v>
      </c>
      <c r="I105" s="51">
        <v>73</v>
      </c>
      <c r="J105" s="51">
        <v>330</v>
      </c>
      <c r="K105" s="52">
        <v>378</v>
      </c>
      <c r="L105" s="51">
        <v>13.34</v>
      </c>
    </row>
    <row r="106" spans="1:12" ht="1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>
        <v>0</v>
      </c>
      <c r="H106" s="51">
        <v>0</v>
      </c>
      <c r="I106" s="51">
        <v>10</v>
      </c>
      <c r="J106" s="51">
        <v>40</v>
      </c>
      <c r="K106" s="52">
        <v>855</v>
      </c>
      <c r="L106" s="51">
        <v>6.55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40</v>
      </c>
      <c r="G107" s="51">
        <v>7</v>
      </c>
      <c r="H107" s="51">
        <v>3</v>
      </c>
      <c r="I107" s="51">
        <v>50</v>
      </c>
      <c r="J107" s="51">
        <v>129</v>
      </c>
      <c r="K107" s="52"/>
      <c r="L107" s="51">
        <v>3.8</v>
      </c>
    </row>
    <row r="108" spans="1:12" ht="15">
      <c r="A108" s="25"/>
      <c r="B108" s="16"/>
      <c r="C108" s="11"/>
      <c r="D108" s="7" t="s">
        <v>33</v>
      </c>
      <c r="E108" s="50" t="s">
        <v>50</v>
      </c>
      <c r="F108" s="51">
        <v>30</v>
      </c>
      <c r="G108" s="51">
        <v>6</v>
      </c>
      <c r="H108" s="51">
        <v>1</v>
      </c>
      <c r="I108" s="51">
        <v>44</v>
      </c>
      <c r="J108" s="51">
        <v>283</v>
      </c>
      <c r="K108" s="52"/>
      <c r="L108" s="51">
        <v>1.67</v>
      </c>
    </row>
    <row r="109" spans="1:12" ht="15">
      <c r="A109" s="25"/>
      <c r="B109" s="16"/>
      <c r="C109" s="11"/>
      <c r="D109" s="58" t="s">
        <v>64</v>
      </c>
      <c r="E109" s="50" t="s">
        <v>65</v>
      </c>
      <c r="F109" s="51">
        <v>50</v>
      </c>
      <c r="G109" s="51">
        <v>5</v>
      </c>
      <c r="H109" s="51">
        <v>4</v>
      </c>
      <c r="I109" s="51">
        <v>75</v>
      </c>
      <c r="J109" s="51">
        <v>168</v>
      </c>
      <c r="K109" s="52">
        <v>603</v>
      </c>
      <c r="L109" s="51">
        <v>12.6</v>
      </c>
    </row>
    <row r="110" spans="1:12" ht="15">
      <c r="A110" s="25"/>
      <c r="B110" s="16"/>
      <c r="C110" s="11"/>
      <c r="D110" s="58" t="s">
        <v>24</v>
      </c>
      <c r="E110" s="50" t="s">
        <v>53</v>
      </c>
      <c r="F110" s="51">
        <v>100</v>
      </c>
      <c r="G110" s="51">
        <v>1</v>
      </c>
      <c r="H110" s="51">
        <v>1</v>
      </c>
      <c r="I110" s="51">
        <v>12</v>
      </c>
      <c r="J110" s="51">
        <v>60</v>
      </c>
      <c r="K110" s="52">
        <v>368</v>
      </c>
      <c r="L110" s="51">
        <v>10.7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720</v>
      </c>
      <c r="G111" s="21">
        <f t="shared" ref="G111" si="50">SUM(G102:G110)</f>
        <v>32</v>
      </c>
      <c r="H111" s="21">
        <f t="shared" ref="H111" si="51">SUM(H102:H110)</f>
        <v>21</v>
      </c>
      <c r="I111" s="21">
        <f t="shared" ref="I111" si="52">SUM(I102:I110)</f>
        <v>279</v>
      </c>
      <c r="J111" s="21">
        <f t="shared" ref="J111" si="53">SUM(J102:J110)</f>
        <v>1174</v>
      </c>
      <c r="K111" s="27"/>
      <c r="L111" s="21">
        <f>SUM(L102:L110)</f>
        <v>81.66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4">SUM(G112:G115)</f>
        <v>0</v>
      </c>
      <c r="H116" s="21">
        <f t="shared" ref="H116" si="55">SUM(H112:H115)</f>
        <v>0</v>
      </c>
      <c r="I116" s="21">
        <f t="shared" ref="I116" si="56">SUM(I112:I115)</f>
        <v>0</v>
      </c>
      <c r="J116" s="21">
        <f t="shared" ref="J116" si="57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820</v>
      </c>
      <c r="G131" s="34">
        <f t="shared" ref="G131" si="68">G97+G101+G111+G116+G123+G130</f>
        <v>35</v>
      </c>
      <c r="H131" s="34">
        <f t="shared" ref="H131" si="69">H97+H101+H111+H116+H123+H130</f>
        <v>24</v>
      </c>
      <c r="I131" s="34">
        <f t="shared" ref="I131" si="70">I97+I101+I111+I116+I123+I130</f>
        <v>301</v>
      </c>
      <c r="J131" s="34">
        <f t="shared" ref="J131" si="71">J97+J101+J111+J116+J123+J130</f>
        <v>1271</v>
      </c>
      <c r="K131" s="35"/>
      <c r="L131" s="34">
        <f t="shared" ref="L131" ca="1" si="72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68</v>
      </c>
      <c r="F140" s="51">
        <v>100</v>
      </c>
      <c r="G140" s="51">
        <v>2</v>
      </c>
      <c r="H140" s="51">
        <v>0</v>
      </c>
      <c r="I140" s="51">
        <v>9</v>
      </c>
      <c r="J140" s="51">
        <v>43</v>
      </c>
      <c r="K140" s="52">
        <v>365</v>
      </c>
      <c r="L140" s="51">
        <v>19.5</v>
      </c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100</v>
      </c>
      <c r="G143" s="21">
        <f t="shared" ref="G143" si="78">SUM(G140:G142)</f>
        <v>2</v>
      </c>
      <c r="H143" s="21">
        <f t="shared" ref="H143" si="79">SUM(H140:H142)</f>
        <v>0</v>
      </c>
      <c r="I143" s="21">
        <f t="shared" ref="I143" si="80">SUM(I140:I142)</f>
        <v>9</v>
      </c>
      <c r="J143" s="21">
        <f t="shared" ref="J143" si="81">SUM(J140:J142)</f>
        <v>43</v>
      </c>
      <c r="K143" s="27"/>
      <c r="L143" s="21">
        <f t="shared" ref="L143" ca="1" si="82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66</v>
      </c>
      <c r="F145" s="51">
        <v>250</v>
      </c>
      <c r="G145" s="51">
        <v>8</v>
      </c>
      <c r="H145" s="51">
        <v>6</v>
      </c>
      <c r="I145" s="51">
        <v>10</v>
      </c>
      <c r="J145" s="51">
        <v>150</v>
      </c>
      <c r="K145" s="52">
        <v>206</v>
      </c>
      <c r="L145" s="51">
        <v>7.29</v>
      </c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</v>
      </c>
      <c r="H148" s="51">
        <v>0</v>
      </c>
      <c r="I148" s="51">
        <v>4</v>
      </c>
      <c r="J148" s="51">
        <v>22</v>
      </c>
      <c r="K148" s="52"/>
      <c r="L148" s="51">
        <v>11.2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40</v>
      </c>
      <c r="G149" s="51">
        <v>7</v>
      </c>
      <c r="H149" s="51">
        <v>3</v>
      </c>
      <c r="I149" s="51">
        <v>50</v>
      </c>
      <c r="J149" s="51">
        <v>129</v>
      </c>
      <c r="K149" s="52"/>
      <c r="L149" s="51">
        <v>3.8</v>
      </c>
    </row>
    <row r="150" spans="1:12" ht="15">
      <c r="A150" s="25"/>
      <c r="B150" s="16"/>
      <c r="C150" s="11"/>
      <c r="D150" s="7" t="s">
        <v>33</v>
      </c>
      <c r="E150" s="50" t="s">
        <v>50</v>
      </c>
      <c r="F150" s="51">
        <v>30</v>
      </c>
      <c r="G150" s="51">
        <v>6</v>
      </c>
      <c r="H150" s="51">
        <v>1</v>
      </c>
      <c r="I150" s="51">
        <v>44</v>
      </c>
      <c r="J150" s="51">
        <v>283</v>
      </c>
      <c r="K150" s="52"/>
      <c r="L150" s="51">
        <v>1.67</v>
      </c>
    </row>
    <row r="151" spans="1:12" ht="15">
      <c r="A151" s="25"/>
      <c r="B151" s="16"/>
      <c r="C151" s="11"/>
      <c r="D151" s="58" t="s">
        <v>51</v>
      </c>
      <c r="E151" s="50" t="s">
        <v>52</v>
      </c>
      <c r="F151" s="51">
        <v>50</v>
      </c>
      <c r="G151" s="51">
        <v>3</v>
      </c>
      <c r="H151" s="51">
        <v>9</v>
      </c>
      <c r="I151" s="51">
        <v>34</v>
      </c>
      <c r="J151" s="51">
        <v>233</v>
      </c>
      <c r="K151" s="52">
        <v>604</v>
      </c>
      <c r="L151" s="51">
        <v>8.25</v>
      </c>
    </row>
    <row r="152" spans="1:12" ht="15">
      <c r="A152" s="25"/>
      <c r="B152" s="16"/>
      <c r="C152" s="11"/>
      <c r="D152" s="58" t="s">
        <v>24</v>
      </c>
      <c r="E152" s="50" t="s">
        <v>68</v>
      </c>
      <c r="F152" s="51">
        <v>100</v>
      </c>
      <c r="G152" s="51">
        <v>2</v>
      </c>
      <c r="H152" s="51">
        <v>0</v>
      </c>
      <c r="I152" s="51">
        <v>9</v>
      </c>
      <c r="J152" s="51">
        <v>43</v>
      </c>
      <c r="K152" s="52">
        <v>365</v>
      </c>
      <c r="L152" s="51">
        <v>14</v>
      </c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670</v>
      </c>
      <c r="G153" s="21">
        <f t="shared" ref="G153" si="83">SUM(G144:G152)</f>
        <v>26</v>
      </c>
      <c r="H153" s="21">
        <f t="shared" ref="H153" si="84">SUM(H144:H152)</f>
        <v>19</v>
      </c>
      <c r="I153" s="21">
        <f t="shared" ref="I153" si="85">SUM(I144:I152)</f>
        <v>151</v>
      </c>
      <c r="J153" s="21">
        <f t="shared" ref="J153" si="86">SUM(J144:J152)</f>
        <v>860</v>
      </c>
      <c r="K153" s="27"/>
      <c r="L153" s="21">
        <f>SUM(L144:L152)</f>
        <v>46.21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7">SUM(G154:G157)</f>
        <v>0</v>
      </c>
      <c r="H158" s="21">
        <f t="shared" ref="H158" si="88">SUM(H154:H157)</f>
        <v>0</v>
      </c>
      <c r="I158" s="21">
        <f t="shared" ref="I158" si="89">SUM(I154:I157)</f>
        <v>0</v>
      </c>
      <c r="J158" s="21">
        <f t="shared" ref="J158" si="90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1">SUM(G159:G164)</f>
        <v>0</v>
      </c>
      <c r="H165" s="21">
        <f t="shared" ref="H165" si="92">SUM(H159:H164)</f>
        <v>0</v>
      </c>
      <c r="I165" s="21">
        <f t="shared" ref="I165" si="93">SUM(I159:I164)</f>
        <v>0</v>
      </c>
      <c r="J165" s="21">
        <f t="shared" ref="J165" si="94">SUM(J159:J164)</f>
        <v>0</v>
      </c>
      <c r="K165" s="27"/>
      <c r="L165" s="21">
        <f t="shared" ref="L165" ca="1" si="95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6">SUM(G166:G171)</f>
        <v>0</v>
      </c>
      <c r="H172" s="21">
        <f t="shared" ref="H172" si="97">SUM(H166:H171)</f>
        <v>0</v>
      </c>
      <c r="I172" s="21">
        <f t="shared" ref="I172" si="98">SUM(I166:I171)</f>
        <v>0</v>
      </c>
      <c r="J172" s="21">
        <f t="shared" ref="J172" si="99">SUM(J166:J171)</f>
        <v>0</v>
      </c>
      <c r="K172" s="27"/>
      <c r="L172" s="21">
        <f t="shared" ref="L172" ca="1" si="100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770</v>
      </c>
      <c r="G173" s="34">
        <f t="shared" ref="G173" si="101">G139+G143+G153+G158+G165+G172</f>
        <v>28</v>
      </c>
      <c r="H173" s="34">
        <f t="shared" ref="H173" si="102">H139+H143+H153+H158+H165+H172</f>
        <v>19</v>
      </c>
      <c r="I173" s="34">
        <f t="shared" ref="I173" si="103">I139+I143+I153+I158+I165+I172</f>
        <v>160</v>
      </c>
      <c r="J173" s="34">
        <f t="shared" ref="J173" si="104">J139+J143+J153+J158+J165+J172</f>
        <v>903</v>
      </c>
      <c r="K173" s="35"/>
      <c r="L173" s="34">
        <f t="shared" ref="L173" ca="1" si="105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6">SUM(G174:G180)</f>
        <v>0</v>
      </c>
      <c r="H181" s="21">
        <f t="shared" ref="H181" si="107">SUM(H174:H180)</f>
        <v>0</v>
      </c>
      <c r="I181" s="21">
        <f t="shared" ref="I181" si="108">SUM(I174:I180)</f>
        <v>0</v>
      </c>
      <c r="J181" s="21">
        <f t="shared" ref="J181" si="109">SUM(J174:J180)</f>
        <v>0</v>
      </c>
      <c r="K181" s="27"/>
      <c r="L181" s="21">
        <f t="shared" si="77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87</v>
      </c>
      <c r="F182" s="51">
        <v>100</v>
      </c>
      <c r="G182" s="51">
        <v>1</v>
      </c>
      <c r="H182" s="51">
        <v>1</v>
      </c>
      <c r="I182" s="51">
        <v>13</v>
      </c>
      <c r="J182" s="51">
        <v>60</v>
      </c>
      <c r="K182" s="52">
        <v>338</v>
      </c>
      <c r="L182" s="51">
        <v>10.7</v>
      </c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100</v>
      </c>
      <c r="G185" s="21">
        <f t="shared" ref="G185" si="110">SUM(G182:G184)</f>
        <v>1</v>
      </c>
      <c r="H185" s="21">
        <f t="shared" ref="H185" si="111">SUM(H182:H184)</f>
        <v>1</v>
      </c>
      <c r="I185" s="21">
        <f t="shared" ref="I185" si="112">SUM(I182:I184)</f>
        <v>13</v>
      </c>
      <c r="J185" s="21">
        <f t="shared" ref="J185" si="113">SUM(J182:J184)</f>
        <v>60</v>
      </c>
      <c r="K185" s="27"/>
      <c r="L185" s="21">
        <f t="shared" ref="L185" ca="1" si="114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69</v>
      </c>
      <c r="F186" s="51">
        <v>100</v>
      </c>
      <c r="G186" s="51">
        <v>5</v>
      </c>
      <c r="H186" s="51">
        <v>3</v>
      </c>
      <c r="I186" s="51">
        <v>1</v>
      </c>
      <c r="J186" s="51">
        <v>52</v>
      </c>
      <c r="K186" s="52">
        <v>43</v>
      </c>
      <c r="L186" s="51">
        <v>15.8</v>
      </c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 t="s">
        <v>70</v>
      </c>
      <c r="F188" s="51">
        <v>100</v>
      </c>
      <c r="G188" s="51">
        <v>18</v>
      </c>
      <c r="H188" s="51">
        <v>10</v>
      </c>
      <c r="I188" s="51">
        <v>13</v>
      </c>
      <c r="J188" s="51">
        <v>222</v>
      </c>
      <c r="K188" s="52">
        <v>347</v>
      </c>
      <c r="L188" s="51">
        <v>43</v>
      </c>
    </row>
    <row r="189" spans="1:12" ht="15">
      <c r="A189" s="25"/>
      <c r="B189" s="16"/>
      <c r="C189" s="11"/>
      <c r="D189" s="7" t="s">
        <v>30</v>
      </c>
      <c r="E189" s="50" t="s">
        <v>71</v>
      </c>
      <c r="F189" s="51">
        <v>200</v>
      </c>
      <c r="G189" s="51">
        <v>10</v>
      </c>
      <c r="H189" s="51">
        <v>1</v>
      </c>
      <c r="I189" s="51">
        <v>74</v>
      </c>
      <c r="J189" s="51">
        <v>337</v>
      </c>
      <c r="K189" s="52">
        <v>68</v>
      </c>
      <c r="L189" s="51">
        <v>9.6300000000000008</v>
      </c>
    </row>
    <row r="190" spans="1:12" ht="15">
      <c r="A190" s="25"/>
      <c r="B190" s="16"/>
      <c r="C190" s="11"/>
      <c r="D190" s="7" t="s">
        <v>31</v>
      </c>
      <c r="E190" s="50" t="s">
        <v>72</v>
      </c>
      <c r="F190" s="51">
        <v>200</v>
      </c>
      <c r="G190" s="51">
        <v>0</v>
      </c>
      <c r="H190" s="51">
        <v>0</v>
      </c>
      <c r="I190" s="51">
        <v>14</v>
      </c>
      <c r="J190" s="51">
        <v>56</v>
      </c>
      <c r="K190" s="52">
        <v>943</v>
      </c>
      <c r="L190" s="51">
        <v>1.62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40</v>
      </c>
      <c r="G191" s="51">
        <v>7</v>
      </c>
      <c r="H191" s="51">
        <v>3</v>
      </c>
      <c r="I191" s="51">
        <v>50</v>
      </c>
      <c r="J191" s="51">
        <v>129</v>
      </c>
      <c r="K191" s="52"/>
      <c r="L191" s="51">
        <v>3.8</v>
      </c>
    </row>
    <row r="192" spans="1:12" ht="15">
      <c r="A192" s="25"/>
      <c r="B192" s="16"/>
      <c r="C192" s="11"/>
      <c r="D192" s="7" t="s">
        <v>33</v>
      </c>
      <c r="E192" s="50" t="s">
        <v>50</v>
      </c>
      <c r="F192" s="51">
        <v>30</v>
      </c>
      <c r="G192" s="51">
        <v>6</v>
      </c>
      <c r="H192" s="51">
        <v>1</v>
      </c>
      <c r="I192" s="51">
        <v>44</v>
      </c>
      <c r="J192" s="51">
        <v>283</v>
      </c>
      <c r="K192" s="52"/>
      <c r="L192" s="51">
        <v>1.67</v>
      </c>
    </row>
    <row r="193" spans="1:12" ht="15">
      <c r="A193" s="25"/>
      <c r="B193" s="16"/>
      <c r="C193" s="11"/>
      <c r="D193" s="58" t="s">
        <v>51</v>
      </c>
      <c r="E193" s="50" t="s">
        <v>52</v>
      </c>
      <c r="F193" s="51">
        <v>50</v>
      </c>
      <c r="G193" s="51">
        <v>3</v>
      </c>
      <c r="H193" s="51">
        <v>9</v>
      </c>
      <c r="I193" s="51">
        <v>34</v>
      </c>
      <c r="J193" s="51">
        <v>233</v>
      </c>
      <c r="K193" s="52">
        <v>604</v>
      </c>
      <c r="L193" s="51">
        <v>8.25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720</v>
      </c>
      <c r="G195" s="21">
        <f t="shared" ref="G195" si="115">SUM(G186:G194)</f>
        <v>49</v>
      </c>
      <c r="H195" s="21">
        <f t="shared" ref="H195" si="116">SUM(H186:H194)</f>
        <v>27</v>
      </c>
      <c r="I195" s="21">
        <f t="shared" ref="I195" si="117">SUM(I186:I194)</f>
        <v>230</v>
      </c>
      <c r="J195" s="21">
        <f t="shared" ref="J195" si="118">SUM(J186:J194)</f>
        <v>1312</v>
      </c>
      <c r="K195" s="27"/>
      <c r="L195" s="21">
        <f>SUM(L186:L194)</f>
        <v>83.77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9">SUM(G196:G199)</f>
        <v>0</v>
      </c>
      <c r="H200" s="21">
        <f t="shared" ref="H200" si="120">SUM(H196:H199)</f>
        <v>0</v>
      </c>
      <c r="I200" s="21">
        <f t="shared" ref="I200" si="121">SUM(I196:I199)</f>
        <v>0</v>
      </c>
      <c r="J200" s="21">
        <f t="shared" ref="J200" si="122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820</v>
      </c>
      <c r="G215" s="34">
        <f t="shared" ref="G215" si="133">G181+G185+G195+G200+G207+G214</f>
        <v>50</v>
      </c>
      <c r="H215" s="34">
        <f t="shared" ref="H215" si="134">H181+H185+H195+H200+H207+H214</f>
        <v>28</v>
      </c>
      <c r="I215" s="34">
        <f t="shared" ref="I215" si="135">I181+I185+I195+I200+I207+I214</f>
        <v>243</v>
      </c>
      <c r="J215" s="34">
        <f t="shared" ref="J215" si="136">J181+J185+J195+J200+J207+J214</f>
        <v>1372</v>
      </c>
      <c r="K215" s="35"/>
      <c r="L215" s="34">
        <f t="shared" ref="L215" ca="1" si="137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8">SUM(G216:G222)</f>
        <v>0</v>
      </c>
      <c r="H223" s="21">
        <f t="shared" ref="H223" si="139">SUM(H216:H222)</f>
        <v>0</v>
      </c>
      <c r="I223" s="21">
        <f t="shared" ref="I223" si="140">SUM(I216:I222)</f>
        <v>0</v>
      </c>
      <c r="J223" s="21">
        <f t="shared" ref="J223" si="141">SUM(J216:J222)</f>
        <v>0</v>
      </c>
      <c r="K223" s="27"/>
      <c r="L223" s="21">
        <f t="shared" ref="L223:L265" si="142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3">SUM(G224:G226)</f>
        <v>0</v>
      </c>
      <c r="H227" s="21">
        <f t="shared" ref="H227" si="144">SUM(H224:H226)</f>
        <v>0</v>
      </c>
      <c r="I227" s="21">
        <f t="shared" ref="I227" si="145">SUM(I224:I226)</f>
        <v>0</v>
      </c>
      <c r="J227" s="21">
        <f t="shared" ref="J227" si="146">SUM(J224:J226)</f>
        <v>0</v>
      </c>
      <c r="K227" s="27"/>
      <c r="L227" s="21">
        <f t="shared" ref="L227" ca="1" si="147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8">SUM(G228:G236)</f>
        <v>0</v>
      </c>
      <c r="H237" s="21">
        <f t="shared" ref="H237" si="149">SUM(H228:H236)</f>
        <v>0</v>
      </c>
      <c r="I237" s="21">
        <f t="shared" ref="I237" si="150">SUM(I228:I236)</f>
        <v>0</v>
      </c>
      <c r="J237" s="21">
        <f t="shared" ref="J237" si="151">SUM(J228:J236)</f>
        <v>0</v>
      </c>
      <c r="K237" s="27"/>
      <c r="L237" s="21">
        <f t="shared" ref="L237" ca="1" si="152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3">SUM(G238:G241)</f>
        <v>0</v>
      </c>
      <c r="H242" s="21">
        <f t="shared" ref="H242" si="154">SUM(H238:H241)</f>
        <v>0</v>
      </c>
      <c r="I242" s="21">
        <f t="shared" ref="I242" si="155">SUM(I238:I241)</f>
        <v>0</v>
      </c>
      <c r="J242" s="21">
        <f t="shared" ref="J242" si="156">SUM(J238:J241)</f>
        <v>0</v>
      </c>
      <c r="K242" s="27"/>
      <c r="L242" s="21">
        <f t="shared" ref="L242" ca="1" si="157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8">SUM(G243:G248)</f>
        <v>0</v>
      </c>
      <c r="H249" s="21">
        <f t="shared" ref="H249" si="159">SUM(H243:H248)</f>
        <v>0</v>
      </c>
      <c r="I249" s="21">
        <f t="shared" ref="I249" si="160">SUM(I243:I248)</f>
        <v>0</v>
      </c>
      <c r="J249" s="21">
        <f t="shared" ref="J249" si="161">SUM(J243:J248)</f>
        <v>0</v>
      </c>
      <c r="K249" s="27"/>
      <c r="L249" s="21">
        <f t="shared" ref="L249" ca="1" si="162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3">SUM(G250:G255)</f>
        <v>0</v>
      </c>
      <c r="H256" s="21">
        <f t="shared" ref="H256" si="164">SUM(H250:H255)</f>
        <v>0</v>
      </c>
      <c r="I256" s="21">
        <f t="shared" ref="I256" si="165">SUM(I250:I255)</f>
        <v>0</v>
      </c>
      <c r="J256" s="21">
        <f t="shared" ref="J256" si="166">SUM(J250:J255)</f>
        <v>0</v>
      </c>
      <c r="K256" s="27"/>
      <c r="L256" s="21">
        <f t="shared" ref="L256" ca="1" si="167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68">G223+G227+G237+G242+G249+G256</f>
        <v>0</v>
      </c>
      <c r="H257" s="34">
        <f t="shared" ref="H257" si="169">H223+H227+H237+H242+H249+H256</f>
        <v>0</v>
      </c>
      <c r="I257" s="34">
        <f t="shared" ref="I257" si="170">I223+I227+I237+I242+I249+I256</f>
        <v>0</v>
      </c>
      <c r="J257" s="34">
        <f t="shared" ref="J257" si="171">J223+J227+J237+J242+J249+J256</f>
        <v>0</v>
      </c>
      <c r="K257" s="35"/>
      <c r="L257" s="34">
        <f t="shared" ref="L257" ca="1" si="172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3">SUM(G258:G264)</f>
        <v>0</v>
      </c>
      <c r="H265" s="21">
        <f t="shared" ref="H265" si="174">SUM(H258:H264)</f>
        <v>0</v>
      </c>
      <c r="I265" s="21">
        <f t="shared" ref="I265" si="175">SUM(I258:I264)</f>
        <v>0</v>
      </c>
      <c r="J265" s="21">
        <f t="shared" ref="J265" si="176">SUM(J258:J264)</f>
        <v>0</v>
      </c>
      <c r="K265" s="27"/>
      <c r="L265" s="21">
        <f t="shared" si="142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7">SUM(G266:G268)</f>
        <v>0</v>
      </c>
      <c r="H269" s="21">
        <f t="shared" ref="H269" si="178">SUM(H266:H268)</f>
        <v>0</v>
      </c>
      <c r="I269" s="21">
        <f t="shared" ref="I269" si="179">SUM(I266:I268)</f>
        <v>0</v>
      </c>
      <c r="J269" s="21">
        <f t="shared" ref="J269" si="180">SUM(J266:J268)</f>
        <v>0</v>
      </c>
      <c r="K269" s="27"/>
      <c r="L269" s="21">
        <f t="shared" ref="L269" ca="1" si="18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2">SUM(G270:G278)</f>
        <v>0</v>
      </c>
      <c r="H279" s="21">
        <f t="shared" ref="H279" si="183">SUM(H270:H278)</f>
        <v>0</v>
      </c>
      <c r="I279" s="21">
        <f t="shared" ref="I279" si="184">SUM(I270:I278)</f>
        <v>0</v>
      </c>
      <c r="J279" s="21">
        <f t="shared" ref="J279" si="185">SUM(J270:J278)</f>
        <v>0</v>
      </c>
      <c r="K279" s="27"/>
      <c r="L279" s="21">
        <f t="shared" ref="L279" ca="1" si="186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7">SUM(G280:G283)</f>
        <v>0</v>
      </c>
      <c r="H284" s="21">
        <f t="shared" ref="H284" si="188">SUM(H280:H283)</f>
        <v>0</v>
      </c>
      <c r="I284" s="21">
        <f t="shared" ref="I284" si="189">SUM(I280:I283)</f>
        <v>0</v>
      </c>
      <c r="J284" s="21">
        <f t="shared" ref="J284" si="190">SUM(J280:J283)</f>
        <v>0</v>
      </c>
      <c r="K284" s="27"/>
      <c r="L284" s="21">
        <f t="shared" ref="L284" ca="1" si="19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2">SUM(G285:G290)</f>
        <v>0</v>
      </c>
      <c r="H291" s="21">
        <f t="shared" ref="H291" si="193">SUM(H285:H290)</f>
        <v>0</v>
      </c>
      <c r="I291" s="21">
        <f t="shared" ref="I291" si="194">SUM(I285:I290)</f>
        <v>0</v>
      </c>
      <c r="J291" s="21">
        <f t="shared" ref="J291" si="195">SUM(J285:J290)</f>
        <v>0</v>
      </c>
      <c r="K291" s="27"/>
      <c r="L291" s="21">
        <f t="shared" ref="L291" ca="1" si="196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7">SUM(G292:G297)</f>
        <v>0</v>
      </c>
      <c r="H298" s="21">
        <f t="shared" ref="H298" si="198">SUM(H292:H297)</f>
        <v>0</v>
      </c>
      <c r="I298" s="21">
        <f t="shared" ref="I298" si="199">SUM(I292:I297)</f>
        <v>0</v>
      </c>
      <c r="J298" s="21">
        <f t="shared" ref="J298" si="200">SUM(J292:J297)</f>
        <v>0</v>
      </c>
      <c r="K298" s="27"/>
      <c r="L298" s="21">
        <f t="shared" ref="L298" ca="1" si="20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02">G265+G269+G279+G284+G291+G298</f>
        <v>0</v>
      </c>
      <c r="H299" s="34">
        <f t="shared" ref="H299" si="203">H265+H269+H279+H284+H291+H298</f>
        <v>0</v>
      </c>
      <c r="I299" s="34">
        <f t="shared" ref="I299" si="204">I265+I269+I279+I284+I291+I298</f>
        <v>0</v>
      </c>
      <c r="J299" s="34">
        <f t="shared" ref="J299" si="205">J265+J269+J279+J284+J291+J298</f>
        <v>0</v>
      </c>
      <c r="K299" s="35"/>
      <c r="L299" s="34">
        <f t="shared" ref="L299" ca="1" si="206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7">SUM(G300:G306)</f>
        <v>0</v>
      </c>
      <c r="H307" s="21">
        <f t="shared" ref="H307" si="208">SUM(H300:H306)</f>
        <v>0</v>
      </c>
      <c r="I307" s="21">
        <f t="shared" ref="I307" si="209">SUM(I300:I306)</f>
        <v>0</v>
      </c>
      <c r="J307" s="21">
        <f t="shared" ref="J307" si="210">SUM(J300:J306)</f>
        <v>0</v>
      </c>
      <c r="K307" s="27"/>
      <c r="L307" s="21">
        <f t="shared" ref="L307:L349" si="211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88</v>
      </c>
      <c r="F308" s="51">
        <v>115</v>
      </c>
      <c r="G308" s="51">
        <v>4</v>
      </c>
      <c r="H308" s="51">
        <v>3</v>
      </c>
      <c r="I308" s="51">
        <v>6</v>
      </c>
      <c r="J308" s="51">
        <v>84</v>
      </c>
      <c r="K308" s="52"/>
      <c r="L308" s="51">
        <v>45</v>
      </c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115</v>
      </c>
      <c r="G311" s="21">
        <f t="shared" ref="G311" si="212">SUM(G308:G310)</f>
        <v>4</v>
      </c>
      <c r="H311" s="21">
        <f t="shared" ref="H311" si="213">SUM(H308:H310)</f>
        <v>3</v>
      </c>
      <c r="I311" s="21">
        <f t="shared" ref="I311" si="214">SUM(I308:I310)</f>
        <v>6</v>
      </c>
      <c r="J311" s="21">
        <f t="shared" ref="J311" si="215">SUM(J308:J310)</f>
        <v>84</v>
      </c>
      <c r="K311" s="27"/>
      <c r="L311" s="21">
        <f t="shared" ref="L311" ca="1" si="216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73</v>
      </c>
      <c r="F313" s="51">
        <v>250</v>
      </c>
      <c r="G313" s="51">
        <v>4</v>
      </c>
      <c r="H313" s="51">
        <v>6</v>
      </c>
      <c r="I313" s="51">
        <v>6</v>
      </c>
      <c r="J313" s="51">
        <v>104</v>
      </c>
      <c r="K313" s="52">
        <v>44</v>
      </c>
      <c r="L313" s="51">
        <v>12.3</v>
      </c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</v>
      </c>
      <c r="H316" s="51">
        <v>0</v>
      </c>
      <c r="I316" s="51">
        <v>25</v>
      </c>
      <c r="J316" s="51">
        <v>94</v>
      </c>
      <c r="K316" s="52">
        <v>639</v>
      </c>
      <c r="L316" s="51">
        <v>3.55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40</v>
      </c>
      <c r="G317" s="51">
        <v>7</v>
      </c>
      <c r="H317" s="51">
        <v>3</v>
      </c>
      <c r="I317" s="51">
        <v>50</v>
      </c>
      <c r="J317" s="51">
        <v>129</v>
      </c>
      <c r="K317" s="52"/>
      <c r="L317" s="51">
        <v>3.8</v>
      </c>
    </row>
    <row r="318" spans="1:12" ht="15">
      <c r="A318" s="25"/>
      <c r="B318" s="16"/>
      <c r="C318" s="11"/>
      <c r="D318" s="7" t="s">
        <v>33</v>
      </c>
      <c r="E318" s="50" t="s">
        <v>50</v>
      </c>
      <c r="F318" s="51">
        <v>30</v>
      </c>
      <c r="G318" s="51">
        <v>6</v>
      </c>
      <c r="H318" s="51">
        <v>1</v>
      </c>
      <c r="I318" s="51">
        <v>44</v>
      </c>
      <c r="J318" s="51">
        <v>283</v>
      </c>
      <c r="K318" s="52"/>
      <c r="L318" s="51">
        <v>1.67</v>
      </c>
    </row>
    <row r="319" spans="1:12" ht="15">
      <c r="A319" s="25"/>
      <c r="B319" s="16"/>
      <c r="C319" s="11"/>
      <c r="D319" s="58" t="s">
        <v>64</v>
      </c>
      <c r="E319" s="50" t="s">
        <v>52</v>
      </c>
      <c r="F319" s="51">
        <v>70</v>
      </c>
      <c r="G319" s="51">
        <v>3</v>
      </c>
      <c r="H319" s="51">
        <v>9</v>
      </c>
      <c r="I319" s="51">
        <v>34</v>
      </c>
      <c r="J319" s="51">
        <v>233</v>
      </c>
      <c r="K319" s="52">
        <v>604</v>
      </c>
      <c r="L319" s="51">
        <v>8.25</v>
      </c>
    </row>
    <row r="320" spans="1:12" ht="15">
      <c r="A320" s="25"/>
      <c r="B320" s="16"/>
      <c r="C320" s="11"/>
      <c r="D320" s="58" t="s">
        <v>24</v>
      </c>
      <c r="E320" s="50" t="s">
        <v>74</v>
      </c>
      <c r="F320" s="51">
        <v>100</v>
      </c>
      <c r="G320" s="51">
        <v>3</v>
      </c>
      <c r="H320" s="51">
        <v>3</v>
      </c>
      <c r="I320" s="51">
        <v>22</v>
      </c>
      <c r="J320" s="51">
        <v>97</v>
      </c>
      <c r="K320" s="52">
        <v>847</v>
      </c>
      <c r="L320" s="51">
        <v>13</v>
      </c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690</v>
      </c>
      <c r="G321" s="21">
        <f t="shared" ref="G321" si="217">SUM(G312:G320)</f>
        <v>23</v>
      </c>
      <c r="H321" s="21">
        <f t="shared" ref="H321" si="218">SUM(H312:H320)</f>
        <v>22</v>
      </c>
      <c r="I321" s="21">
        <f t="shared" ref="I321" si="219">SUM(I312:I320)</f>
        <v>181</v>
      </c>
      <c r="J321" s="21">
        <f t="shared" ref="J321" si="220">SUM(J312:J320)</f>
        <v>940</v>
      </c>
      <c r="K321" s="27"/>
      <c r="L321" s="21">
        <f>SUM(L312:L320)</f>
        <v>42.57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1">SUM(G322:G325)</f>
        <v>0</v>
      </c>
      <c r="H326" s="21">
        <f t="shared" ref="H326" si="222">SUM(H322:H325)</f>
        <v>0</v>
      </c>
      <c r="I326" s="21">
        <f t="shared" ref="I326" si="223">SUM(I322:I325)</f>
        <v>0</v>
      </c>
      <c r="J326" s="21">
        <f t="shared" ref="J326" si="224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5">SUM(G327:G332)</f>
        <v>0</v>
      </c>
      <c r="H333" s="21">
        <f t="shared" ref="H333" si="226">SUM(H327:H332)</f>
        <v>0</v>
      </c>
      <c r="I333" s="21">
        <f t="shared" ref="I333" si="227">SUM(I327:I332)</f>
        <v>0</v>
      </c>
      <c r="J333" s="21">
        <f t="shared" ref="J333" si="228">SUM(J327:J332)</f>
        <v>0</v>
      </c>
      <c r="K333" s="27"/>
      <c r="L333" s="21">
        <f t="shared" ref="L333" ca="1" si="22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0">SUM(G334:G339)</f>
        <v>0</v>
      </c>
      <c r="H340" s="21">
        <f t="shared" ref="H340" si="231">SUM(H334:H339)</f>
        <v>0</v>
      </c>
      <c r="I340" s="21">
        <f t="shared" ref="I340" si="232">SUM(I334:I339)</f>
        <v>0</v>
      </c>
      <c r="J340" s="21">
        <f t="shared" ref="J340" si="233">SUM(J334:J339)</f>
        <v>0</v>
      </c>
      <c r="K340" s="27"/>
      <c r="L340" s="21">
        <f t="shared" ref="L340" ca="1" si="23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805</v>
      </c>
      <c r="G341" s="34">
        <f t="shared" ref="G341" si="235">G307+G311+G321+G326+G333+G340</f>
        <v>27</v>
      </c>
      <c r="H341" s="34">
        <f t="shared" ref="H341" si="236">H307+H311+H321+H326+H333+H340</f>
        <v>25</v>
      </c>
      <c r="I341" s="34">
        <f t="shared" ref="I341" si="237">I307+I311+I321+I326+I333+I340</f>
        <v>187</v>
      </c>
      <c r="J341" s="34">
        <f t="shared" ref="J341" si="238">J307+J311+J321+J326+J333+J340</f>
        <v>1024</v>
      </c>
      <c r="K341" s="35"/>
      <c r="L341" s="34">
        <f t="shared" ref="L341" ca="1" si="23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0">SUM(G342:G348)</f>
        <v>0</v>
      </c>
      <c r="H349" s="21">
        <f t="shared" ref="H349" si="241">SUM(H342:H348)</f>
        <v>0</v>
      </c>
      <c r="I349" s="21">
        <f t="shared" ref="I349" si="242">SUM(I342:I348)</f>
        <v>0</v>
      </c>
      <c r="J349" s="21">
        <f t="shared" ref="J349" si="243">SUM(J342:J348)</f>
        <v>0</v>
      </c>
      <c r="K349" s="27"/>
      <c r="L349" s="21">
        <f t="shared" si="211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53</v>
      </c>
      <c r="F350" s="51">
        <v>100</v>
      </c>
      <c r="G350" s="51">
        <v>1</v>
      </c>
      <c r="H350" s="51">
        <v>1</v>
      </c>
      <c r="I350" s="51">
        <v>13</v>
      </c>
      <c r="J350" s="51">
        <v>60</v>
      </c>
      <c r="K350" s="52">
        <v>338</v>
      </c>
      <c r="L350" s="51">
        <v>10.7</v>
      </c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100</v>
      </c>
      <c r="G353" s="21">
        <f t="shared" ref="G353" si="244">SUM(G350:G352)</f>
        <v>1</v>
      </c>
      <c r="H353" s="21">
        <f t="shared" ref="H353" si="245">SUM(H350:H352)</f>
        <v>1</v>
      </c>
      <c r="I353" s="21">
        <f t="shared" ref="I353" si="246">SUM(I350:I352)</f>
        <v>13</v>
      </c>
      <c r="J353" s="21">
        <f t="shared" ref="J353" si="247">SUM(J350:J352)</f>
        <v>60</v>
      </c>
      <c r="K353" s="27"/>
      <c r="L353" s="21">
        <f t="shared" ref="L353" ca="1" si="24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75</v>
      </c>
      <c r="F354" s="51">
        <v>100</v>
      </c>
      <c r="G354" s="51">
        <v>1</v>
      </c>
      <c r="H354" s="51">
        <v>0</v>
      </c>
      <c r="I354" s="51">
        <v>4</v>
      </c>
      <c r="J354" s="51">
        <v>24</v>
      </c>
      <c r="K354" s="52">
        <v>71</v>
      </c>
      <c r="L354" s="51">
        <v>11.5</v>
      </c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 t="s">
        <v>76</v>
      </c>
      <c r="F356" s="51">
        <v>100</v>
      </c>
      <c r="G356" s="51">
        <v>11</v>
      </c>
      <c r="H356" s="51">
        <v>22</v>
      </c>
      <c r="I356" s="51">
        <v>1</v>
      </c>
      <c r="J356" s="51">
        <v>266</v>
      </c>
      <c r="K356" s="52" t="s">
        <v>77</v>
      </c>
      <c r="L356" s="51">
        <v>26</v>
      </c>
    </row>
    <row r="357" spans="1:12" ht="15">
      <c r="A357" s="15"/>
      <c r="B357" s="16"/>
      <c r="C357" s="11"/>
      <c r="D357" s="7" t="s">
        <v>30</v>
      </c>
      <c r="E357" s="50" t="s">
        <v>78</v>
      </c>
      <c r="F357" s="51">
        <v>200</v>
      </c>
      <c r="G357" s="51">
        <v>4</v>
      </c>
      <c r="H357" s="51">
        <v>6</v>
      </c>
      <c r="I357" s="51">
        <v>26</v>
      </c>
      <c r="J357" s="51">
        <v>184</v>
      </c>
      <c r="K357" s="52">
        <v>109</v>
      </c>
      <c r="L357" s="51">
        <v>17.7</v>
      </c>
    </row>
    <row r="358" spans="1:12" ht="15">
      <c r="A358" s="15"/>
      <c r="B358" s="16"/>
      <c r="C358" s="11"/>
      <c r="D358" s="7" t="s">
        <v>31</v>
      </c>
      <c r="E358" s="50" t="s">
        <v>72</v>
      </c>
      <c r="F358" s="51">
        <v>200</v>
      </c>
      <c r="G358" s="51">
        <v>0</v>
      </c>
      <c r="H358" s="51">
        <v>0</v>
      </c>
      <c r="I358" s="51">
        <v>14</v>
      </c>
      <c r="J358" s="51">
        <v>56</v>
      </c>
      <c r="K358" s="52">
        <v>943</v>
      </c>
      <c r="L358" s="51">
        <v>1.62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40</v>
      </c>
      <c r="G359" s="51">
        <v>7</v>
      </c>
      <c r="H359" s="51">
        <v>3</v>
      </c>
      <c r="I359" s="51">
        <v>50</v>
      </c>
      <c r="J359" s="51">
        <v>129</v>
      </c>
      <c r="K359" s="52"/>
      <c r="L359" s="51">
        <v>3.8</v>
      </c>
    </row>
    <row r="360" spans="1:12" ht="15">
      <c r="A360" s="15"/>
      <c r="B360" s="16"/>
      <c r="C360" s="11"/>
      <c r="D360" s="7" t="s">
        <v>33</v>
      </c>
      <c r="E360" s="50" t="s">
        <v>49</v>
      </c>
      <c r="F360" s="51">
        <v>30</v>
      </c>
      <c r="G360" s="51">
        <v>6</v>
      </c>
      <c r="H360" s="51">
        <v>1</v>
      </c>
      <c r="I360" s="51">
        <v>44</v>
      </c>
      <c r="J360" s="51">
        <v>283</v>
      </c>
      <c r="K360" s="52"/>
      <c r="L360" s="51">
        <v>1.67</v>
      </c>
    </row>
    <row r="361" spans="1:12" ht="15">
      <c r="A361" s="15"/>
      <c r="B361" s="16"/>
      <c r="C361" s="11"/>
      <c r="D361" s="58" t="s">
        <v>51</v>
      </c>
      <c r="E361" s="50" t="s">
        <v>52</v>
      </c>
      <c r="F361" s="51">
        <v>70</v>
      </c>
      <c r="G361" s="51">
        <v>3</v>
      </c>
      <c r="H361" s="51">
        <v>9</v>
      </c>
      <c r="I361" s="51">
        <v>34</v>
      </c>
      <c r="J361" s="51">
        <v>233</v>
      </c>
      <c r="K361" s="52">
        <v>604</v>
      </c>
      <c r="L361" s="51">
        <v>8.25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740</v>
      </c>
      <c r="G363" s="21">
        <f t="shared" ref="G363" si="249">SUM(G354:G362)</f>
        <v>32</v>
      </c>
      <c r="H363" s="21">
        <f t="shared" ref="H363" si="250">SUM(H354:H362)</f>
        <v>41</v>
      </c>
      <c r="I363" s="21">
        <f t="shared" ref="I363" si="251">SUM(I354:I362)</f>
        <v>173</v>
      </c>
      <c r="J363" s="21">
        <f t="shared" ref="J363" si="252">SUM(J354:J362)</f>
        <v>1175</v>
      </c>
      <c r="K363" s="27"/>
      <c r="L363" s="21">
        <f>SUM(L354:L362)</f>
        <v>70.539999999999992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3">SUM(G364:G367)</f>
        <v>0</v>
      </c>
      <c r="H368" s="21">
        <f t="shared" ref="H368" si="254">SUM(H364:H367)</f>
        <v>0</v>
      </c>
      <c r="I368" s="21">
        <f t="shared" ref="I368" si="255">SUM(I364:I367)</f>
        <v>0</v>
      </c>
      <c r="J368" s="21">
        <f t="shared" ref="J368" si="256">SUM(J364:J367)</f>
        <v>0</v>
      </c>
      <c r="K368" s="27"/>
      <c r="L368" s="21">
        <f ca="1">SUM(L364:L368)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7">SUM(G369:G374)</f>
        <v>0</v>
      </c>
      <c r="H375" s="21">
        <f t="shared" ref="H375" si="258">SUM(H369:H374)</f>
        <v>0</v>
      </c>
      <c r="I375" s="21">
        <f t="shared" ref="I375" si="259">SUM(I369:I374)</f>
        <v>0</v>
      </c>
      <c r="J375" s="21">
        <f t="shared" ref="J375" si="260">SUM(J369:J374)</f>
        <v>0</v>
      </c>
      <c r="K375" s="27"/>
      <c r="L375" s="21">
        <f t="shared" ref="L375" ca="1" si="26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2">SUM(G376:G381)</f>
        <v>0</v>
      </c>
      <c r="H382" s="21">
        <f t="shared" ref="H382" si="263">SUM(H376:H381)</f>
        <v>0</v>
      </c>
      <c r="I382" s="21">
        <f t="shared" ref="I382" si="264">SUM(I376:I381)</f>
        <v>0</v>
      </c>
      <c r="J382" s="21">
        <f t="shared" ref="J382" si="265">SUM(J376:J381)</f>
        <v>0</v>
      </c>
      <c r="K382" s="27"/>
      <c r="L382" s="21">
        <f t="shared" ref="L382" ca="1" si="266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840</v>
      </c>
      <c r="G383" s="34">
        <f t="shared" ref="G383" si="267">G349+G353+G363+G368+G375+G382</f>
        <v>33</v>
      </c>
      <c r="H383" s="34">
        <f t="shared" ref="H383" si="268">H349+H353+H363+H368+H375+H382</f>
        <v>42</v>
      </c>
      <c r="I383" s="34">
        <f t="shared" ref="I383" si="269">I349+I353+I363+I368+I375+I382</f>
        <v>186</v>
      </c>
      <c r="J383" s="34">
        <f t="shared" ref="J383" si="270">J349+J353+J363+J368+J375+J382</f>
        <v>1235</v>
      </c>
      <c r="K383" s="35"/>
      <c r="L383" s="34">
        <f t="shared" ref="L383" ca="1" si="271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2">SUM(G384:G390)</f>
        <v>0</v>
      </c>
      <c r="H391" s="21">
        <f t="shared" ref="H391" si="273">SUM(H384:H390)</f>
        <v>0</v>
      </c>
      <c r="I391" s="21">
        <f t="shared" ref="I391" si="274">SUM(I384:I390)</f>
        <v>0</v>
      </c>
      <c r="J391" s="21">
        <f t="shared" ref="J391" si="275">SUM(J384:J390)</f>
        <v>0</v>
      </c>
      <c r="K391" s="27"/>
      <c r="L391" s="21">
        <f t="shared" ref="L391:L433" si="276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86</v>
      </c>
      <c r="F392" s="51">
        <v>100</v>
      </c>
      <c r="G392" s="51">
        <v>3</v>
      </c>
      <c r="H392" s="51">
        <v>3</v>
      </c>
      <c r="I392" s="51">
        <v>22</v>
      </c>
      <c r="J392" s="51">
        <v>97</v>
      </c>
      <c r="K392" s="52">
        <v>847</v>
      </c>
      <c r="L392" s="51">
        <v>15.5</v>
      </c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100</v>
      </c>
      <c r="G395" s="21">
        <f t="shared" ref="G395" si="277">SUM(G392:G394)</f>
        <v>3</v>
      </c>
      <c r="H395" s="21">
        <f t="shared" ref="H395" si="278">SUM(H392:H394)</f>
        <v>3</v>
      </c>
      <c r="I395" s="21">
        <f t="shared" ref="I395" si="279">SUM(I392:I394)</f>
        <v>22</v>
      </c>
      <c r="J395" s="21">
        <f t="shared" ref="J395" si="280">SUM(J392:J394)</f>
        <v>97</v>
      </c>
      <c r="K395" s="27"/>
      <c r="L395" s="21">
        <f t="shared" ref="L395" ca="1" si="281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79</v>
      </c>
      <c r="F397" s="51">
        <v>250</v>
      </c>
      <c r="G397" s="51">
        <v>4</v>
      </c>
      <c r="H397" s="51">
        <v>2</v>
      </c>
      <c r="I397" s="51">
        <v>6</v>
      </c>
      <c r="J397" s="51">
        <v>132</v>
      </c>
      <c r="K397" s="52">
        <v>170</v>
      </c>
      <c r="L397" s="51">
        <v>14.3</v>
      </c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58</v>
      </c>
      <c r="F400" s="51">
        <v>200</v>
      </c>
      <c r="G400" s="51">
        <v>4</v>
      </c>
      <c r="H400" s="51">
        <v>3</v>
      </c>
      <c r="I400" s="51">
        <v>24</v>
      </c>
      <c r="J400" s="51">
        <v>132</v>
      </c>
      <c r="K400" s="52">
        <v>249</v>
      </c>
      <c r="L400" s="51">
        <v>18.32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40</v>
      </c>
      <c r="G401" s="51">
        <v>7</v>
      </c>
      <c r="H401" s="51">
        <v>3</v>
      </c>
      <c r="I401" s="51">
        <v>50</v>
      </c>
      <c r="J401" s="51">
        <v>129</v>
      </c>
      <c r="K401" s="52"/>
      <c r="L401" s="51">
        <v>3.8</v>
      </c>
    </row>
    <row r="402" spans="1:12" ht="15">
      <c r="A402" s="25"/>
      <c r="B402" s="16"/>
      <c r="C402" s="11"/>
      <c r="D402" s="7" t="s">
        <v>33</v>
      </c>
      <c r="E402" s="50" t="s">
        <v>50</v>
      </c>
      <c r="F402" s="51">
        <v>30</v>
      </c>
      <c r="G402" s="51">
        <v>6</v>
      </c>
      <c r="H402" s="51">
        <v>1</v>
      </c>
      <c r="I402" s="51">
        <v>44</v>
      </c>
      <c r="J402" s="51">
        <v>283</v>
      </c>
      <c r="K402" s="52"/>
      <c r="L402" s="51">
        <v>1.67</v>
      </c>
    </row>
    <row r="403" spans="1:12" ht="15">
      <c r="A403" s="25"/>
      <c r="B403" s="16"/>
      <c r="C403" s="11"/>
      <c r="D403" s="58" t="s">
        <v>24</v>
      </c>
      <c r="E403" s="50" t="s">
        <v>80</v>
      </c>
      <c r="F403" s="51">
        <v>100</v>
      </c>
      <c r="G403" s="51">
        <v>1</v>
      </c>
      <c r="H403" s="51">
        <v>1</v>
      </c>
      <c r="I403" s="51">
        <v>12</v>
      </c>
      <c r="J403" s="51">
        <v>60</v>
      </c>
      <c r="K403" s="52">
        <v>369</v>
      </c>
      <c r="L403" s="51">
        <v>16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620</v>
      </c>
      <c r="G405" s="21">
        <f t="shared" ref="G405" si="282">SUM(G396:G404)</f>
        <v>22</v>
      </c>
      <c r="H405" s="21">
        <f t="shared" ref="H405" si="283">SUM(H396:H404)</f>
        <v>10</v>
      </c>
      <c r="I405" s="21">
        <f t="shared" ref="I405" si="284">SUM(I396:I404)</f>
        <v>136</v>
      </c>
      <c r="J405" s="21">
        <f t="shared" ref="J405" si="285">SUM(J396:J404)</f>
        <v>736</v>
      </c>
      <c r="K405" s="27"/>
      <c r="L405" s="21">
        <f>SUM(L396:L403)</f>
        <v>54.09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6">SUM(G406:G409)</f>
        <v>0</v>
      </c>
      <c r="H410" s="21">
        <f t="shared" ref="H410" si="287">SUM(H406:H409)</f>
        <v>0</v>
      </c>
      <c r="I410" s="21">
        <f t="shared" ref="I410" si="288">SUM(I406:I409)</f>
        <v>0</v>
      </c>
      <c r="J410" s="21">
        <f t="shared" ref="J410" si="289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0">SUM(G411:G416)</f>
        <v>0</v>
      </c>
      <c r="H417" s="21">
        <f t="shared" ref="H417" si="291">SUM(H411:H416)</f>
        <v>0</v>
      </c>
      <c r="I417" s="21">
        <f t="shared" ref="I417" si="292">SUM(I411:I416)</f>
        <v>0</v>
      </c>
      <c r="J417" s="21">
        <f t="shared" ref="J417" si="293">SUM(J411:J416)</f>
        <v>0</v>
      </c>
      <c r="K417" s="27"/>
      <c r="L417" s="21">
        <f t="shared" ref="L417" ca="1" si="294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5">SUM(G418:G423)</f>
        <v>0</v>
      </c>
      <c r="H424" s="21">
        <f t="shared" ref="H424" si="296">SUM(H418:H423)</f>
        <v>0</v>
      </c>
      <c r="I424" s="21">
        <f t="shared" ref="I424" si="297">SUM(I418:I423)</f>
        <v>0</v>
      </c>
      <c r="J424" s="21">
        <f t="shared" ref="J424" si="298">SUM(J418:J423)</f>
        <v>0</v>
      </c>
      <c r="K424" s="27"/>
      <c r="L424" s="21">
        <f t="shared" ref="L424" ca="1" si="299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720</v>
      </c>
      <c r="G425" s="34">
        <f t="shared" ref="G425" si="300">G391+G395+G405+G410+G417+G424</f>
        <v>25</v>
      </c>
      <c r="H425" s="34">
        <f t="shared" ref="H425" si="301">H391+H395+H405+H410+H417+H424</f>
        <v>13</v>
      </c>
      <c r="I425" s="34">
        <f t="shared" ref="I425" si="302">I391+I395+I405+I410+I417+I424</f>
        <v>158</v>
      </c>
      <c r="J425" s="34">
        <f t="shared" ref="J425" si="303">J391+J395+J405+J410+J417+J424</f>
        <v>833</v>
      </c>
      <c r="K425" s="35"/>
      <c r="L425" s="34">
        <f t="shared" ref="L425" ca="1" si="304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5">SUM(G426:G432)</f>
        <v>0</v>
      </c>
      <c r="H433" s="21">
        <f t="shared" ref="H433" si="306">SUM(H426:H432)</f>
        <v>0</v>
      </c>
      <c r="I433" s="21">
        <f t="shared" ref="I433" si="307">SUM(I426:I432)</f>
        <v>0</v>
      </c>
      <c r="J433" s="21">
        <f t="shared" ref="J433" si="308">SUM(J426:J432)</f>
        <v>0</v>
      </c>
      <c r="K433" s="27"/>
      <c r="L433" s="21">
        <f t="shared" si="276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80</v>
      </c>
      <c r="F434" s="51">
        <v>100</v>
      </c>
      <c r="G434" s="51">
        <v>1</v>
      </c>
      <c r="H434" s="51">
        <v>1</v>
      </c>
      <c r="I434" s="51">
        <v>12</v>
      </c>
      <c r="J434" s="51">
        <v>60</v>
      </c>
      <c r="K434" s="52">
        <v>369</v>
      </c>
      <c r="L434" s="51">
        <v>16</v>
      </c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100</v>
      </c>
      <c r="G437" s="21">
        <f t="shared" ref="G437" si="309">SUM(G434:G436)</f>
        <v>1</v>
      </c>
      <c r="H437" s="21">
        <f t="shared" ref="H437" si="310">SUM(H434:H436)</f>
        <v>1</v>
      </c>
      <c r="I437" s="21">
        <f t="shared" ref="I437" si="311">SUM(I434:I436)</f>
        <v>12</v>
      </c>
      <c r="J437" s="21">
        <f t="shared" ref="J437" si="312">SUM(J434:J436)</f>
        <v>60</v>
      </c>
      <c r="K437" s="27"/>
      <c r="L437" s="21">
        <f t="shared" ref="L437" ca="1" si="313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 t="s">
        <v>70</v>
      </c>
      <c r="F440" s="51">
        <v>100</v>
      </c>
      <c r="G440" s="51">
        <v>18</v>
      </c>
      <c r="H440" s="51">
        <v>10</v>
      </c>
      <c r="I440" s="51">
        <v>13</v>
      </c>
      <c r="J440" s="51">
        <v>222</v>
      </c>
      <c r="K440" s="52">
        <v>347</v>
      </c>
      <c r="L440" s="51">
        <v>43</v>
      </c>
    </row>
    <row r="441" spans="1:12" ht="15">
      <c r="A441" s="25"/>
      <c r="B441" s="16"/>
      <c r="C441" s="11"/>
      <c r="D441" s="7" t="s">
        <v>30</v>
      </c>
      <c r="E441" s="50" t="s">
        <v>81</v>
      </c>
      <c r="F441" s="51">
        <v>200</v>
      </c>
      <c r="G441" s="51">
        <v>1</v>
      </c>
      <c r="H441" s="51">
        <v>9</v>
      </c>
      <c r="I441" s="51">
        <v>73</v>
      </c>
      <c r="J441" s="51">
        <v>320</v>
      </c>
      <c r="K441" s="52">
        <v>124</v>
      </c>
      <c r="L441" s="51">
        <v>11.67</v>
      </c>
    </row>
    <row r="442" spans="1:12" ht="15">
      <c r="A442" s="25"/>
      <c r="B442" s="16"/>
      <c r="C442" s="11"/>
      <c r="D442" s="7" t="s">
        <v>31</v>
      </c>
      <c r="E442" s="50" t="s">
        <v>72</v>
      </c>
      <c r="F442" s="51">
        <v>200</v>
      </c>
      <c r="G442" s="51">
        <v>0</v>
      </c>
      <c r="H442" s="51">
        <v>0</v>
      </c>
      <c r="I442" s="51">
        <v>14</v>
      </c>
      <c r="J442" s="51">
        <v>56</v>
      </c>
      <c r="K442" s="52">
        <v>943</v>
      </c>
      <c r="L442" s="51">
        <v>1.62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40</v>
      </c>
      <c r="G443" s="51">
        <v>7</v>
      </c>
      <c r="H443" s="51">
        <v>3</v>
      </c>
      <c r="I443" s="51">
        <v>50</v>
      </c>
      <c r="J443" s="51">
        <v>129</v>
      </c>
      <c r="K443" s="52"/>
      <c r="L443" s="51">
        <v>3.8</v>
      </c>
    </row>
    <row r="444" spans="1:12" ht="15">
      <c r="A444" s="25"/>
      <c r="B444" s="16"/>
      <c r="C444" s="11"/>
      <c r="D444" s="7" t="s">
        <v>33</v>
      </c>
      <c r="E444" s="50" t="s">
        <v>50</v>
      </c>
      <c r="F444" s="51">
        <v>30</v>
      </c>
      <c r="G444" s="51">
        <v>6</v>
      </c>
      <c r="H444" s="51">
        <v>1</v>
      </c>
      <c r="I444" s="51">
        <v>44</v>
      </c>
      <c r="J444" s="51">
        <v>283</v>
      </c>
      <c r="K444" s="52"/>
      <c r="L444" s="51">
        <v>1.67</v>
      </c>
    </row>
    <row r="445" spans="1:12" ht="15">
      <c r="A445" s="25"/>
      <c r="B445" s="16"/>
      <c r="C445" s="11"/>
      <c r="D445" s="58" t="s">
        <v>64</v>
      </c>
      <c r="E445" s="50" t="s">
        <v>52</v>
      </c>
      <c r="F445" s="51">
        <v>70</v>
      </c>
      <c r="G445" s="51">
        <v>3</v>
      </c>
      <c r="H445" s="51">
        <v>9</v>
      </c>
      <c r="I445" s="51">
        <v>34</v>
      </c>
      <c r="J445" s="51">
        <v>233</v>
      </c>
      <c r="K445" s="52">
        <v>604</v>
      </c>
      <c r="L445" s="51">
        <v>8.25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640</v>
      </c>
      <c r="G447" s="21">
        <f t="shared" ref="G447" si="314">SUM(G438:G446)</f>
        <v>35</v>
      </c>
      <c r="H447" s="21">
        <f t="shared" ref="H447" si="315">SUM(H438:H446)</f>
        <v>32</v>
      </c>
      <c r="I447" s="21">
        <f t="shared" ref="I447" si="316">SUM(I438:I446)</f>
        <v>228</v>
      </c>
      <c r="J447" s="21">
        <f t="shared" ref="J447" si="317">SUM(J438:J446)</f>
        <v>1243</v>
      </c>
      <c r="K447" s="27"/>
      <c r="L447" s="21">
        <f>SUM(L438:L446)</f>
        <v>70.009999999999991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8">SUM(G448:G451)</f>
        <v>0</v>
      </c>
      <c r="H452" s="21">
        <f t="shared" ref="H452" si="319">SUM(H448:H451)</f>
        <v>0</v>
      </c>
      <c r="I452" s="21">
        <f t="shared" ref="I452" si="320">SUM(I448:I451)</f>
        <v>0</v>
      </c>
      <c r="J452" s="21">
        <f t="shared" ref="J452" si="321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2">SUM(G453:G458)</f>
        <v>0</v>
      </c>
      <c r="H459" s="21">
        <f t="shared" ref="H459" si="323">SUM(H453:H458)</f>
        <v>0</v>
      </c>
      <c r="I459" s="21">
        <f t="shared" ref="I459" si="324">SUM(I453:I458)</f>
        <v>0</v>
      </c>
      <c r="J459" s="21">
        <f t="shared" ref="J459" si="325">SUM(J453:J458)</f>
        <v>0</v>
      </c>
      <c r="K459" s="27"/>
      <c r="L459" s="21">
        <f t="shared" ref="L459" ca="1" si="326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7">SUM(G460:G465)</f>
        <v>0</v>
      </c>
      <c r="H466" s="21">
        <f t="shared" ref="H466" si="328">SUM(H460:H465)</f>
        <v>0</v>
      </c>
      <c r="I466" s="21">
        <f t="shared" ref="I466" si="329">SUM(I460:I465)</f>
        <v>0</v>
      </c>
      <c r="J466" s="21">
        <f t="shared" ref="J466" si="330">SUM(J460:J465)</f>
        <v>0</v>
      </c>
      <c r="K466" s="27"/>
      <c r="L466" s="21">
        <f t="shared" ref="L466" ca="1" si="33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740</v>
      </c>
      <c r="G467" s="34">
        <f t="shared" ref="G467" si="332">G433+G437+G447+G452+G459+G466</f>
        <v>36</v>
      </c>
      <c r="H467" s="34">
        <f t="shared" ref="H467" si="333">H433+H437+H447+H452+H459+H466</f>
        <v>33</v>
      </c>
      <c r="I467" s="34">
        <f t="shared" ref="I467" si="334">I433+I437+I447+I452+I459+I466</f>
        <v>240</v>
      </c>
      <c r="J467" s="34">
        <f t="shared" ref="J467" si="335">J433+J437+J447+J452+J459+J466</f>
        <v>1303</v>
      </c>
      <c r="K467" s="35"/>
      <c r="L467" s="34">
        <f t="shared" ref="L467" ca="1" si="336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7">SUM(G468:G474)</f>
        <v>0</v>
      </c>
      <c r="H475" s="21">
        <f t="shared" ref="H475" si="338">SUM(H468:H474)</f>
        <v>0</v>
      </c>
      <c r="I475" s="21">
        <f t="shared" ref="I475" si="339">SUM(I468:I474)</f>
        <v>0</v>
      </c>
      <c r="J475" s="21">
        <f t="shared" ref="J475" si="340">SUM(J468:J474)</f>
        <v>0</v>
      </c>
      <c r="K475" s="27"/>
      <c r="L475" s="21">
        <f t="shared" ref="L475:L517" si="341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86</v>
      </c>
      <c r="F476" s="51">
        <v>100</v>
      </c>
      <c r="G476" s="51">
        <v>3</v>
      </c>
      <c r="H476" s="51">
        <v>3</v>
      </c>
      <c r="I476" s="51">
        <v>22</v>
      </c>
      <c r="J476" s="51">
        <v>97</v>
      </c>
      <c r="K476" s="52">
        <v>847</v>
      </c>
      <c r="L476" s="51">
        <v>15.5</v>
      </c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100</v>
      </c>
      <c r="G479" s="21">
        <f t="shared" ref="G479" si="342">SUM(G476:G478)</f>
        <v>3</v>
      </c>
      <c r="H479" s="21">
        <f t="shared" ref="H479" si="343">SUM(H476:H478)</f>
        <v>3</v>
      </c>
      <c r="I479" s="21">
        <f t="shared" ref="I479" si="344">SUM(I476:I478)</f>
        <v>22</v>
      </c>
      <c r="J479" s="21">
        <f t="shared" ref="J479" si="345">SUM(J476:J478)</f>
        <v>97</v>
      </c>
      <c r="K479" s="27"/>
      <c r="L479" s="21">
        <f t="shared" ref="L479" ca="1" si="346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82</v>
      </c>
      <c r="F480" s="51">
        <v>100</v>
      </c>
      <c r="G480" s="51">
        <v>13</v>
      </c>
      <c r="H480" s="51">
        <v>13</v>
      </c>
      <c r="I480" s="51">
        <v>25</v>
      </c>
      <c r="J480" s="51">
        <v>280</v>
      </c>
      <c r="K480" s="52">
        <v>3</v>
      </c>
      <c r="L480" s="51">
        <v>41.32</v>
      </c>
    </row>
    <row r="481" spans="1:12" ht="15">
      <c r="A481" s="25"/>
      <c r="B481" s="16"/>
      <c r="C481" s="11"/>
      <c r="D481" s="7" t="s">
        <v>28</v>
      </c>
      <c r="E481" s="50" t="s">
        <v>83</v>
      </c>
      <c r="F481" s="51">
        <v>250</v>
      </c>
      <c r="G481" s="51">
        <v>6</v>
      </c>
      <c r="H481" s="51">
        <v>4</v>
      </c>
      <c r="I481" s="51">
        <v>7</v>
      </c>
      <c r="J481" s="51">
        <v>170</v>
      </c>
      <c r="K481" s="52">
        <v>586</v>
      </c>
      <c r="L481" s="51">
        <v>10.09</v>
      </c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84</v>
      </c>
      <c r="F484" s="51">
        <v>200</v>
      </c>
      <c r="G484" s="51">
        <v>0</v>
      </c>
      <c r="H484" s="51">
        <v>0</v>
      </c>
      <c r="I484" s="51">
        <v>14</v>
      </c>
      <c r="J484" s="51">
        <v>56</v>
      </c>
      <c r="K484" s="52">
        <v>943</v>
      </c>
      <c r="L484" s="51">
        <v>1.62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40</v>
      </c>
      <c r="G485" s="51">
        <v>7</v>
      </c>
      <c r="H485" s="51">
        <v>3</v>
      </c>
      <c r="I485" s="51">
        <v>50</v>
      </c>
      <c r="J485" s="51">
        <v>129</v>
      </c>
      <c r="K485" s="52"/>
      <c r="L485" s="51">
        <v>3.8</v>
      </c>
    </row>
    <row r="486" spans="1:12" ht="15">
      <c r="A486" s="25"/>
      <c r="B486" s="16"/>
      <c r="C486" s="11"/>
      <c r="D486" s="7" t="s">
        <v>33</v>
      </c>
      <c r="E486" s="50" t="s">
        <v>50</v>
      </c>
      <c r="F486" s="51">
        <v>30</v>
      </c>
      <c r="G486" s="51">
        <v>6</v>
      </c>
      <c r="H486" s="51">
        <v>1</v>
      </c>
      <c r="I486" s="51">
        <v>44</v>
      </c>
      <c r="J486" s="51">
        <v>283</v>
      </c>
      <c r="K486" s="52"/>
      <c r="L486" s="51">
        <v>1.67</v>
      </c>
    </row>
    <row r="487" spans="1:12" ht="15">
      <c r="A487" s="25"/>
      <c r="B487" s="16"/>
      <c r="C487" s="11"/>
      <c r="D487" s="58" t="s">
        <v>24</v>
      </c>
      <c r="E487" s="50" t="s">
        <v>53</v>
      </c>
      <c r="F487" s="51">
        <v>100</v>
      </c>
      <c r="G487" s="51">
        <v>1</v>
      </c>
      <c r="H487" s="51">
        <v>1</v>
      </c>
      <c r="I487" s="51">
        <v>13</v>
      </c>
      <c r="J487" s="51">
        <v>60</v>
      </c>
      <c r="K487" s="52">
        <v>338</v>
      </c>
      <c r="L487" s="51">
        <v>10.7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720</v>
      </c>
      <c r="G489" s="21">
        <f t="shared" ref="G489" si="347">SUM(G480:G488)</f>
        <v>33</v>
      </c>
      <c r="H489" s="21">
        <f t="shared" ref="H489" si="348">SUM(H480:H488)</f>
        <v>22</v>
      </c>
      <c r="I489" s="21">
        <f t="shared" ref="I489" si="349">SUM(I480:I488)</f>
        <v>153</v>
      </c>
      <c r="J489" s="21">
        <f t="shared" ref="J489" si="350">SUM(J480:J488)</f>
        <v>978</v>
      </c>
      <c r="K489" s="27"/>
      <c r="L489" s="21">
        <f>SUM(L480:L488)</f>
        <v>69.199999999999989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1">SUM(G490:G493)</f>
        <v>0</v>
      </c>
      <c r="H494" s="21">
        <f t="shared" ref="H494" si="352">SUM(H490:H493)</f>
        <v>0</v>
      </c>
      <c r="I494" s="21">
        <f t="shared" ref="I494" si="353">SUM(I490:I493)</f>
        <v>0</v>
      </c>
      <c r="J494" s="21">
        <f t="shared" ref="J494" si="354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5">SUM(G495:G500)</f>
        <v>0</v>
      </c>
      <c r="H501" s="21">
        <f t="shared" ref="H501" si="356">SUM(H495:H500)</f>
        <v>0</v>
      </c>
      <c r="I501" s="21">
        <f t="shared" ref="I501" si="357">SUM(I495:I500)</f>
        <v>0</v>
      </c>
      <c r="J501" s="21">
        <f t="shared" ref="J501" si="358">SUM(J495:J500)</f>
        <v>0</v>
      </c>
      <c r="K501" s="27"/>
      <c r="L501" s="21">
        <f t="shared" ref="L501" ca="1" si="359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0">SUM(G502:G507)</f>
        <v>0</v>
      </c>
      <c r="H508" s="21">
        <f t="shared" ref="H508" si="361">SUM(H502:H507)</f>
        <v>0</v>
      </c>
      <c r="I508" s="21">
        <f t="shared" ref="I508" si="362">SUM(I502:I507)</f>
        <v>0</v>
      </c>
      <c r="J508" s="21">
        <f t="shared" ref="J508" si="363">SUM(J502:J507)</f>
        <v>0</v>
      </c>
      <c r="K508" s="27"/>
      <c r="L508" s="21">
        <f t="shared" ref="L508" ca="1" si="364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820</v>
      </c>
      <c r="G509" s="34">
        <f t="shared" ref="G509" si="365">G475+G479+G489+G494+G501+G508</f>
        <v>36</v>
      </c>
      <c r="H509" s="34">
        <f t="shared" ref="H509" si="366">H475+H479+H489+H494+H501+H508</f>
        <v>25</v>
      </c>
      <c r="I509" s="34">
        <f t="shared" ref="I509" si="367">I475+I479+I489+I494+I501+I508</f>
        <v>175</v>
      </c>
      <c r="J509" s="34">
        <f t="shared" ref="J509" si="368">J475+J479+J489+J494+J501+J508</f>
        <v>1075</v>
      </c>
      <c r="K509" s="35"/>
      <c r="L509" s="34">
        <f t="shared" ref="L509" ca="1" si="369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0">SUM(G510:G516)</f>
        <v>0</v>
      </c>
      <c r="H517" s="21">
        <f t="shared" ref="H517" si="371">SUM(H510:H516)</f>
        <v>0</v>
      </c>
      <c r="I517" s="21">
        <f t="shared" ref="I517" si="372">SUM(I510:I516)</f>
        <v>0</v>
      </c>
      <c r="J517" s="21">
        <f t="shared" ref="J517" si="373">SUM(J510:J516)</f>
        <v>0</v>
      </c>
      <c r="K517" s="27"/>
      <c r="L517" s="21">
        <f t="shared" si="341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4">SUM(G518:G520)</f>
        <v>0</v>
      </c>
      <c r="H521" s="21">
        <f t="shared" ref="H521" si="375">SUM(H518:H520)</f>
        <v>0</v>
      </c>
      <c r="I521" s="21">
        <f t="shared" ref="I521" si="376">SUM(I518:I520)</f>
        <v>0</v>
      </c>
      <c r="J521" s="21">
        <f t="shared" ref="J521" si="377">SUM(J518:J520)</f>
        <v>0</v>
      </c>
      <c r="K521" s="27"/>
      <c r="L521" s="21">
        <f t="shared" ref="L521" ca="1" si="378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9">SUM(G522:G530)</f>
        <v>0</v>
      </c>
      <c r="H531" s="21">
        <f t="shared" ref="H531" si="380">SUM(H522:H530)</f>
        <v>0</v>
      </c>
      <c r="I531" s="21">
        <f t="shared" ref="I531" si="381">SUM(I522:I530)</f>
        <v>0</v>
      </c>
      <c r="J531" s="21">
        <f t="shared" ref="J531" si="382">SUM(J522:J530)</f>
        <v>0</v>
      </c>
      <c r="K531" s="27"/>
      <c r="L531" s="21">
        <f t="shared" ref="L531" ca="1" si="383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4">SUM(G532:G535)</f>
        <v>0</v>
      </c>
      <c r="H536" s="21">
        <f t="shared" ref="H536" si="385">SUM(H532:H535)</f>
        <v>0</v>
      </c>
      <c r="I536" s="21">
        <f t="shared" ref="I536" si="386">SUM(I532:I535)</f>
        <v>0</v>
      </c>
      <c r="J536" s="21">
        <f t="shared" ref="J536" si="387">SUM(J532:J535)</f>
        <v>0</v>
      </c>
      <c r="K536" s="27"/>
      <c r="L536" s="21">
        <f t="shared" ref="L536" ca="1" si="388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9">SUM(G537:G542)</f>
        <v>0</v>
      </c>
      <c r="H543" s="21">
        <f t="shared" ref="H543" si="390">SUM(H537:H542)</f>
        <v>0</v>
      </c>
      <c r="I543" s="21">
        <f t="shared" ref="I543" si="391">SUM(I537:I542)</f>
        <v>0</v>
      </c>
      <c r="J543" s="21">
        <f t="shared" ref="J543" si="392">SUM(J537:J542)</f>
        <v>0</v>
      </c>
      <c r="K543" s="27"/>
      <c r="L543" s="21">
        <f t="shared" ref="L543" ca="1" si="393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4">SUM(G544:G549)</f>
        <v>0</v>
      </c>
      <c r="H550" s="21">
        <f t="shared" ref="H550" si="395">SUM(H544:H549)</f>
        <v>0</v>
      </c>
      <c r="I550" s="21">
        <f t="shared" ref="I550" si="396">SUM(I544:I549)</f>
        <v>0</v>
      </c>
      <c r="J550" s="21">
        <f t="shared" ref="J550" si="397">SUM(J544:J549)</f>
        <v>0</v>
      </c>
      <c r="K550" s="27"/>
      <c r="L550" s="21">
        <f t="shared" ref="L550" ca="1" si="398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99">G517+G521+G531+G536+G543+G550</f>
        <v>0</v>
      </c>
      <c r="H551" s="34">
        <f t="shared" ref="H551" si="400">H517+H521+H531+H536+H543+H550</f>
        <v>0</v>
      </c>
      <c r="I551" s="34">
        <f t="shared" ref="I551" si="401">I517+I521+I531+I536+I543+I550</f>
        <v>0</v>
      </c>
      <c r="J551" s="34">
        <f t="shared" ref="J551" si="402">J517+J521+J531+J536+J543+J550</f>
        <v>0</v>
      </c>
      <c r="K551" s="35"/>
      <c r="L551" s="34">
        <f t="shared" ref="L551" ca="1" si="403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4">SUM(G552:G558)</f>
        <v>0</v>
      </c>
      <c r="H559" s="21">
        <f t="shared" ref="H559" si="405">SUM(H552:H558)</f>
        <v>0</v>
      </c>
      <c r="I559" s="21">
        <f t="shared" ref="I559" si="406">SUM(I552:I558)</f>
        <v>0</v>
      </c>
      <c r="J559" s="21">
        <f t="shared" ref="J559" si="407">SUM(J552:J558)</f>
        <v>0</v>
      </c>
      <c r="K559" s="27"/>
      <c r="L559" s="21">
        <f t="shared" ref="L559" si="408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9">SUM(G560:G562)</f>
        <v>0</v>
      </c>
      <c r="H563" s="21">
        <f t="shared" ref="H563" si="410">SUM(H560:H562)</f>
        <v>0</v>
      </c>
      <c r="I563" s="21">
        <f t="shared" ref="I563" si="411">SUM(I560:I562)</f>
        <v>0</v>
      </c>
      <c r="J563" s="21">
        <f t="shared" ref="J563" si="412">SUM(J560:J562)</f>
        <v>0</v>
      </c>
      <c r="K563" s="27"/>
      <c r="L563" s="21">
        <f t="shared" ref="L563" ca="1" si="41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4">SUM(G564:G572)</f>
        <v>0</v>
      </c>
      <c r="H573" s="21">
        <f t="shared" ref="H573" si="415">SUM(H564:H572)</f>
        <v>0</v>
      </c>
      <c r="I573" s="21">
        <f t="shared" ref="I573" si="416">SUM(I564:I572)</f>
        <v>0</v>
      </c>
      <c r="J573" s="21">
        <f t="shared" ref="J573" si="417">SUM(J564:J572)</f>
        <v>0</v>
      </c>
      <c r="K573" s="27"/>
      <c r="L573" s="21">
        <f t="shared" ref="L573" ca="1" si="418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9">SUM(G574:G577)</f>
        <v>0</v>
      </c>
      <c r="H578" s="21">
        <f t="shared" ref="H578" si="420">SUM(H574:H577)</f>
        <v>0</v>
      </c>
      <c r="I578" s="21">
        <f t="shared" ref="I578" si="421">SUM(I574:I577)</f>
        <v>0</v>
      </c>
      <c r="J578" s="21">
        <f t="shared" ref="J578" si="422">SUM(J574:J577)</f>
        <v>0</v>
      </c>
      <c r="K578" s="27"/>
      <c r="L578" s="21">
        <f t="shared" ref="L578" ca="1" si="423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4">SUM(G579:G584)</f>
        <v>0</v>
      </c>
      <c r="H585" s="21">
        <f t="shared" ref="H585" si="425">SUM(H579:H584)</f>
        <v>0</v>
      </c>
      <c r="I585" s="21">
        <f t="shared" ref="I585" si="426">SUM(I579:I584)</f>
        <v>0</v>
      </c>
      <c r="J585" s="21">
        <f t="shared" ref="J585" si="427">SUM(J579:J584)</f>
        <v>0</v>
      </c>
      <c r="K585" s="27"/>
      <c r="L585" s="21">
        <f t="shared" ref="L585" ca="1" si="428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9">SUM(G586:G591)</f>
        <v>0</v>
      </c>
      <c r="H592" s="21">
        <f t="shared" ref="H592" si="430">SUM(H586:H591)</f>
        <v>0</v>
      </c>
      <c r="I592" s="21">
        <f t="shared" ref="I592" si="431">SUM(I586:I591)</f>
        <v>0</v>
      </c>
      <c r="J592" s="21">
        <f t="shared" ref="J592" si="432">SUM(J586:J591)</f>
        <v>0</v>
      </c>
      <c r="K592" s="27"/>
      <c r="L592" s="21">
        <f t="shared" ref="L592" ca="1" si="433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34">G559+G563+G573+G578+G585+G592</f>
        <v>0</v>
      </c>
      <c r="H593" s="40">
        <f t="shared" ref="H593" si="435">H559+H563+H573+H578+H585+H592</f>
        <v>0</v>
      </c>
      <c r="I593" s="40">
        <f t="shared" ref="I593" si="436">I559+I563+I573+I578+I585+I592</f>
        <v>0</v>
      </c>
      <c r="J593" s="40">
        <f t="shared" ref="J593" si="437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801.5</v>
      </c>
      <c r="G594" s="42">
        <f t="shared" ref="G594:L594" si="43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33.299999999999997</v>
      </c>
      <c r="H594" s="42">
        <f t="shared" si="438"/>
        <v>29.4</v>
      </c>
      <c r="I594" s="42">
        <f t="shared" si="438"/>
        <v>213.1</v>
      </c>
      <c r="J594" s="42">
        <f t="shared" si="438"/>
        <v>1175.3</v>
      </c>
      <c r="K594" s="42"/>
      <c r="L594" s="42" t="e">
        <f t="shared" ca="1" si="438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2022-05-16T14:23:56Z</dcterms:created>
  <dcterms:modified xsi:type="dcterms:W3CDTF">2023-10-13T10:04:24Z</dcterms:modified>
</cp:coreProperties>
</file>